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autoCompressPictures="0"/>
  <mc:AlternateContent xmlns:mc="http://schemas.openxmlformats.org/markup-compatibility/2006">
    <mc:Choice Requires="x15">
      <x15ac:absPath xmlns:x15ac="http://schemas.microsoft.com/office/spreadsheetml/2010/11/ac" url="F:\Company Shared Folders\Champion Biblical Stewardship\Ron Blue Institute\RBI Partner Masters\God Owns It All Toolbox_Partner Edition\"/>
    </mc:Choice>
  </mc:AlternateContent>
  <xr:revisionPtr revIDLastSave="0" documentId="13_ncr:1_{CC32160B-37E2-44BE-8A97-6C8F6EB8A7EF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Instructions" sheetId="9" r:id="rId1"/>
    <sheet name="Profile Input" sheetId="2" r:id="rId2"/>
    <sheet name="Giving Plan" sheetId="5" r:id="rId3"/>
    <sheet name="Growing Plan" sheetId="6" r:id="rId4"/>
    <sheet name="Owing Plan" sheetId="7" r:id="rId5"/>
    <sheet name="Living Plan" sheetId="4" r:id="rId6"/>
    <sheet name="LGOG Pie Diagram" sheetId="1" r:id="rId7"/>
    <sheet name="Sheet1" sheetId="8" state="hidden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" i="5" l="1"/>
  <c r="E21" i="4"/>
  <c r="E22" i="4"/>
  <c r="E23" i="4"/>
  <c r="E20" i="4"/>
  <c r="E14" i="6"/>
  <c r="E11" i="6"/>
  <c r="F7" i="7"/>
  <c r="F9" i="7"/>
  <c r="F8" i="7"/>
  <c r="E8" i="5"/>
  <c r="D13" i="4"/>
  <c r="E13" i="4" s="1"/>
  <c r="C8" i="1" s="1"/>
  <c r="D8" i="4"/>
  <c r="D12" i="4" s="1"/>
  <c r="E12" i="4" s="1"/>
  <c r="C9" i="1" s="1"/>
  <c r="E8" i="4"/>
  <c r="B9" i="7"/>
  <c r="C9" i="7"/>
  <c r="D9" i="7"/>
  <c r="E9" i="7"/>
  <c r="E44" i="4"/>
  <c r="E26" i="4"/>
  <c r="E27" i="4"/>
  <c r="E28" i="4"/>
  <c r="E30" i="4"/>
  <c r="E31" i="4"/>
  <c r="E32" i="4"/>
  <c r="E33" i="4"/>
  <c r="E34" i="4"/>
  <c r="E36" i="4"/>
  <c r="E37" i="4"/>
  <c r="E38" i="4"/>
  <c r="E39" i="4"/>
  <c r="E40" i="4"/>
  <c r="E41" i="4"/>
  <c r="E42" i="4"/>
  <c r="E45" i="4"/>
  <c r="E46" i="4"/>
  <c r="E13" i="7"/>
  <c r="D13" i="7"/>
  <c r="C13" i="7"/>
  <c r="B13" i="7"/>
  <c r="E7" i="7"/>
  <c r="E8" i="7"/>
  <c r="D7" i="7"/>
  <c r="D8" i="7"/>
  <c r="C7" i="7"/>
  <c r="C8" i="7"/>
  <c r="B7" i="7"/>
  <c r="B8" i="7"/>
  <c r="E8" i="6"/>
  <c r="E5" i="6"/>
  <c r="D47" i="4"/>
  <c r="F10" i="7" l="1"/>
  <c r="D14" i="7"/>
  <c r="B10" i="7"/>
  <c r="E10" i="7"/>
  <c r="C14" i="7"/>
  <c r="E17" i="6"/>
  <c r="F17" i="6" s="1"/>
  <c r="E47" i="4"/>
  <c r="D11" i="4"/>
  <c r="E11" i="4" s="1"/>
  <c r="E14" i="7"/>
  <c r="C10" i="7"/>
  <c r="B14" i="7"/>
  <c r="D10" i="7"/>
  <c r="B15" i="7" l="1"/>
  <c r="D15" i="7"/>
  <c r="E15" i="7"/>
  <c r="D14" i="4"/>
  <c r="E14" i="4" s="1"/>
  <c r="C15" i="7"/>
  <c r="D15" i="4"/>
  <c r="D16" i="4" s="1"/>
  <c r="D48" i="4" s="1"/>
  <c r="E15" i="4"/>
  <c r="E16" i="4" s="1"/>
  <c r="C6" i="1"/>
  <c r="E48" i="4" l="1"/>
  <c r="C7" i="1" s="1"/>
  <c r="C5" i="1" l="1"/>
  <c r="C10" i="1" s="1"/>
  <c r="C13" i="1" s="1"/>
  <c r="C17" i="1"/>
  <c r="C16" i="1"/>
  <c r="C15" i="1"/>
  <c r="C14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<sst xmlns="http://schemas.openxmlformats.org/spreadsheetml/2006/main" count="212" uniqueCount="170">
  <si>
    <t>Spending Plan - Overview</t>
  </si>
  <si>
    <t>Date:</t>
  </si>
  <si>
    <t>Instructions for Use: Enter your marital status, number of children</t>
  </si>
  <si>
    <t>Marriage Status</t>
  </si>
  <si>
    <t>Number of Kids</t>
  </si>
  <si>
    <t xml:space="preserve">Family Profile: </t>
  </si>
  <si>
    <t>Instructions for Use: Enter your Annual Income and Cash on Hand</t>
  </si>
  <si>
    <t>Yearly Income</t>
  </si>
  <si>
    <t>Amount of Cash on Hand</t>
  </si>
  <si>
    <t xml:space="preserve">Income Profile: </t>
  </si>
  <si>
    <t>Effective Tax Bracket:</t>
  </si>
  <si>
    <t>Credit Card Payment</t>
  </si>
  <si>
    <t>Credit Card Balance</t>
  </si>
  <si>
    <t>Student Loan Payment</t>
  </si>
  <si>
    <t>Student Loan Balance</t>
  </si>
  <si>
    <t>Car Loan Payment</t>
  </si>
  <si>
    <t>Car Loan Balance</t>
  </si>
  <si>
    <t>Other Loan Payment</t>
  </si>
  <si>
    <t>Other Loan Balance</t>
  </si>
  <si>
    <t>Mortgage Payment</t>
  </si>
  <si>
    <t>Mortgage Balance</t>
  </si>
  <si>
    <t xml:space="preserve">Debt Profile: </t>
  </si>
  <si>
    <t>Interest Rates:</t>
  </si>
  <si>
    <t>Home Mortgage:</t>
  </si>
  <si>
    <t>Auto Loan:</t>
  </si>
  <si>
    <t>Student Loans:</t>
  </si>
  <si>
    <t>Credit Card:</t>
  </si>
  <si>
    <t>Other:</t>
  </si>
  <si>
    <t>Pre-Project Goal Setting:</t>
  </si>
  <si>
    <r>
      <t xml:space="preserve">Instructions: </t>
    </r>
    <r>
      <rPr>
        <sz val="11"/>
        <color theme="1"/>
        <rFont val="Helvetica Neue"/>
        <family val="2"/>
      </rPr>
      <t>Create an initial base line for the following areas:</t>
    </r>
  </si>
  <si>
    <t>GIVING</t>
  </si>
  <si>
    <t>Do you plan to give?</t>
  </si>
  <si>
    <t>Yes</t>
  </si>
  <si>
    <t>If so, what percentage of your income will you give?</t>
  </si>
  <si>
    <t>OWING</t>
  </si>
  <si>
    <t>Extra payment goal on credit card debt:</t>
  </si>
  <si>
    <t>Extra payment goal on student loan debt</t>
  </si>
  <si>
    <t>Extra payment goal on car loan debt</t>
  </si>
  <si>
    <t>Extra payment goal on other loan debt</t>
  </si>
  <si>
    <t>GROWING</t>
  </si>
  <si>
    <t>How much do you plan on putting towards an emergency fund?</t>
  </si>
  <si>
    <t>How much do you want to save each month for college?</t>
  </si>
  <si>
    <t>How much do you want to save each month for retirement?</t>
  </si>
  <si>
    <t>Do you have any other savings goals?</t>
  </si>
  <si>
    <t>Spending Plan - Giving</t>
  </si>
  <si>
    <t>Goal</t>
  </si>
  <si>
    <t>List the charities that you will give to and then describe why you want to support that charity, how you made your decision and how much you will give:</t>
  </si>
  <si>
    <t>Spending Plan - Saving</t>
  </si>
  <si>
    <t>How much do you plan on putting towards an emergency fund each month?</t>
  </si>
  <si>
    <t>Explain your reasoning behind this goal, how long it will take you to accomplish the goal, and how you plan on accomplishing it:</t>
  </si>
  <si>
    <t>Describe these goals and how you will accomplish them</t>
  </si>
  <si>
    <t>Stated as a percentage of income:</t>
  </si>
  <si>
    <t>Live. Give. Owe. Grow. Owing Plan</t>
  </si>
  <si>
    <t>Credit Card</t>
  </si>
  <si>
    <t>Student Loan</t>
  </si>
  <si>
    <t>Car Loan</t>
  </si>
  <si>
    <t>Other Loan</t>
  </si>
  <si>
    <t>Mortgage</t>
  </si>
  <si>
    <t>Monthly Payment</t>
  </si>
  <si>
    <t>Balance</t>
  </si>
  <si>
    <t>Interest Rate</t>
  </si>
  <si>
    <t>Remaining Months to Payoff</t>
  </si>
  <si>
    <t>Original Goal</t>
  </si>
  <si>
    <t>Extra Monthly Payment</t>
  </si>
  <si>
    <t>New Remaining Term</t>
  </si>
  <si>
    <t>Amount of Money Saved</t>
  </si>
  <si>
    <t>Explain your reasoning behind your restated debt repayment goal, how long it will take you to accomplish the goal, and how you plan on accomplishing it:</t>
  </si>
  <si>
    <t>Live. Give. Owe. Grow. Living Plan</t>
  </si>
  <si>
    <t>Instructions for Use:</t>
  </si>
  <si>
    <t xml:space="preserve">Only input data in cells that are shaded GREEN. </t>
  </si>
  <si>
    <t>Monthly</t>
  </si>
  <si>
    <t>Year</t>
  </si>
  <si>
    <t>GROSS INCOME</t>
  </si>
  <si>
    <t>LESS EXPENSES</t>
  </si>
  <si>
    <t>Giving</t>
  </si>
  <si>
    <t>Taxes</t>
  </si>
  <si>
    <t>Debt</t>
  </si>
  <si>
    <t>Saving</t>
  </si>
  <si>
    <t>TOTAL EXPENSES</t>
  </si>
  <si>
    <t>NET SPENDABLE INCOME</t>
  </si>
  <si>
    <t>LESS LIVING EXPENSES</t>
  </si>
  <si>
    <t>Household Expenses</t>
  </si>
  <si>
    <t>Rent</t>
  </si>
  <si>
    <t>HOA</t>
  </si>
  <si>
    <t>Property Taxes</t>
  </si>
  <si>
    <t>Household Maintenance and Supplies</t>
  </si>
  <si>
    <t>Equals 30% of housing cost</t>
  </si>
  <si>
    <t>Children</t>
  </si>
  <si>
    <t>Daycare</t>
  </si>
  <si>
    <t>Activities</t>
  </si>
  <si>
    <t>Clothing</t>
  </si>
  <si>
    <t>Food</t>
  </si>
  <si>
    <t>Groceries</t>
  </si>
  <si>
    <t>Dining Out</t>
  </si>
  <si>
    <t>Cell Phone</t>
  </si>
  <si>
    <t>Health Insurance</t>
  </si>
  <si>
    <t>Internet</t>
  </si>
  <si>
    <t>Utilities</t>
  </si>
  <si>
    <t>Power</t>
  </si>
  <si>
    <t>Water</t>
  </si>
  <si>
    <t>Gas</t>
  </si>
  <si>
    <t>Trash</t>
  </si>
  <si>
    <t>Entertainment</t>
  </si>
  <si>
    <t>Travel</t>
  </si>
  <si>
    <t>Variable</t>
  </si>
  <si>
    <t>Car</t>
  </si>
  <si>
    <t>Insurance</t>
  </si>
  <si>
    <t>Repairs</t>
  </si>
  <si>
    <t>TOTAL LIVING EXPENSES</t>
  </si>
  <si>
    <t>CASH FLOW MARGIN</t>
  </si>
  <si>
    <t>For each living expense, explain your options, final choice and thought process in a 2-3 sentence paragraph:</t>
  </si>
  <si>
    <t>Household Expenses (Rent, HOA, Property Taxes, &amp; Household Maintentance and Supplies)</t>
  </si>
  <si>
    <t>Spending Plan Overview</t>
  </si>
  <si>
    <t>Live</t>
  </si>
  <si>
    <t>1. Spend less than you earn</t>
  </si>
  <si>
    <t>Give</t>
  </si>
  <si>
    <t>2. Give generously</t>
  </si>
  <si>
    <t>Grow</t>
  </si>
  <si>
    <t>3. Avoid debt</t>
  </si>
  <si>
    <t>Owe - Debt</t>
  </si>
  <si>
    <t>4. Build cash flow margin</t>
  </si>
  <si>
    <t>Owe - Taxes</t>
  </si>
  <si>
    <t>5. Set long term goals</t>
  </si>
  <si>
    <t>Total Revenue</t>
  </si>
  <si>
    <t>Percentage Calculations</t>
  </si>
  <si>
    <t>Lifestyle</t>
  </si>
  <si>
    <t>• How Much Is Enough?</t>
  </si>
  <si>
    <t>• Giving breaks the power of money</t>
  </si>
  <si>
    <t>• Debt always mortgages the future</t>
  </si>
  <si>
    <t>Tax Rates</t>
  </si>
  <si>
    <t>No</t>
  </si>
  <si>
    <t>• Growing margin is the only way to meet long term goals</t>
  </si>
  <si>
    <t>• I owe taxes, but they are symptomatic of God’s provision</t>
  </si>
  <si>
    <t xml:space="preserve">  Grow:</t>
  </si>
  <si>
    <t xml:space="preserve">  Owe:</t>
  </si>
  <si>
    <t xml:space="preserve">  Give:</t>
  </si>
  <si>
    <t xml:space="preserve">  Live:</t>
  </si>
  <si>
    <t xml:space="preserve">  Five Money Management Principles:</t>
  </si>
  <si>
    <t>Instructions for Use: Select from the dropdown list your appropriate tax rate</t>
  </si>
  <si>
    <t>Instructions for Use: Complete the following (sum all payments and balances for each category)</t>
  </si>
  <si>
    <t>Instructions for Using the LIVE GIVE OWE GROW Workbook</t>
  </si>
  <si>
    <t>Workbook Overview</t>
  </si>
  <si>
    <t>This workbook is designed to help you organize and manage your finances by categorizing your money into four key areas: Live, Give, Owe, and Grow.</t>
  </si>
  <si>
    <t>Following these instructions will help you make informed financial decisions and manage your money according to your personal goals.</t>
  </si>
  <si>
    <t>Profile Input Sheet</t>
  </si>
  <si>
    <t>Giving Plan Sheet</t>
  </si>
  <si>
    <t>Growing Plan Sheet</t>
  </si>
  <si>
    <t>Owing Plan Sheet</t>
  </si>
  <si>
    <t>Living Plan Sheet</t>
  </si>
  <si>
    <t>LGOG Pie Diagram</t>
  </si>
  <si>
    <r>
      <rPr>
        <b/>
        <sz val="12"/>
        <color theme="1"/>
        <rFont val="Calibri"/>
        <family val="2"/>
        <scheme val="minor"/>
      </rPr>
      <t>REMINDER:</t>
    </r>
    <r>
      <rPr>
        <sz val="12"/>
        <color theme="1"/>
        <rFont val="Calibri"/>
        <family val="2"/>
        <scheme val="minor"/>
      </rPr>
      <t xml:space="preserve"> Save your workbook regularly to prevent data loss.</t>
    </r>
  </si>
  <si>
    <t>o  The amount you intend to give.</t>
  </si>
  <si>
    <t>o  How you made your decision.</t>
  </si>
  <si>
    <t>•  Savings goals in the cells will auto-populate from your Profile Input entries.</t>
  </si>
  <si>
    <t>•  For each charity, describe:</t>
  </si>
  <si>
    <t>•  Cells E8 and E9 will automatically populate from your Profile Input entries.</t>
  </si>
  <si>
    <t>•  Information entered here will automatically populate the Giving Plan, Growing Plan, Owing Plan, Living Plan, and LGOG Pie Diagram sheets.</t>
  </si>
  <si>
    <t>•  This sheet helps you organize your spending categories.</t>
  </si>
  <si>
    <t>•  All cells on this sheet will auto-populate based on your entries in the previous sheets.</t>
  </si>
  <si>
    <t>•  The Pie Diagram visually represents how your money is allocated across the Live, Give, Owe, and Grow categories.</t>
  </si>
  <si>
    <r>
      <rPr>
        <sz val="12"/>
        <color theme="1"/>
        <rFont val="Calibri (Body)"/>
      </rPr>
      <t>o  Instructions for Using the LIVE GIVE OWE GROW Workbook</t>
    </r>
    <r>
      <rPr>
        <sz val="12"/>
        <color theme="1"/>
        <rFont val="Calibri"/>
        <family val="2"/>
        <scheme val="minor"/>
      </rPr>
      <t xml:space="preserve">
Workbook Overview
This workbook is designed to help you organize and manage your finances by categorizing your money into four key areas: Live, Give, Owe, and Grow.
Following these instructions will help you make informed financial decisions and manage your money according to your personal goals.
Reminder: Save your workbook regularly to prevent data loss.
Profile Input Sheet
•	Start with the Profile Input tab to get an overview of your financial allocations.
•	Complete only the cells shaded in green. The other cells contain formulas and will update automatically based on your inputs.
•	Information entered here will automatically populate the Giving Plan, Growing Plan, Owing Plan, Living Plan, and LGOG Pie Diagram sheets.
Giving Plan Sheet
•	Cells E8 and E9 will automatically populate from your Profile Input entries.
•	List the charities you plan to support.
•	For each charity, describe:
o	Why you chose to support it.
o	How you made your decision.
o	The amount you intend to give.
Growing Plan Sheet
•	Savings goals in the cells will auto-populate from your Profile Input entries.
•	Answer the four reflection questions provided to evaluate how you will achieve your savings goals.
Owing Plan Sheet
•	Debt-related cells will automatically populate from your Profile Input entries.
•	Describe:
o	The reasoning behind your updated debt repayment goal.
o	The estimated time needed to achieve it.
o	Your plan for accomplishing the goal.
Living Plan Sheet
•	Fill in only the cells shaded in green. The remaining cells contain formulas and will update automatically.
•	This sheet helps you organize your spending categories.
LGOG Pie Diagram
•	All cells on this sheet will auto-populate based on your entries in the previous sheets.
•	The Pie Diagram visually represents how your money is allocated across the Live, Give, Owe, and Grow categories.
</t>
    </r>
    <r>
      <rPr>
        <sz val="12"/>
        <color theme="1"/>
        <rFont val="Wingdings"/>
        <charset val="2"/>
      </rPr>
      <t>abcdefghijklmnopqrstuvwxyz</t>
    </r>
    <r>
      <rPr>
        <sz val="12"/>
        <color theme="1"/>
        <rFont val="Calibri"/>
        <family val="2"/>
        <scheme val="minor"/>
      </rPr>
      <t>Why you chose to support it.</t>
    </r>
  </si>
  <si>
    <t xml:space="preserve">•  Complete only the cells shaded in green. The other cells contain formulas and will update automatically based on your inputs. Use the tab key to move between cells. </t>
  </si>
  <si>
    <t>•  Start with the Profile sheet to get an overview of your financial allocations.</t>
  </si>
  <si>
    <t xml:space="preserve">•  Fill in only the cells shaded in green. The remaining cells contain formulas and will update automatically. Use the tab key to move between cells. </t>
  </si>
  <si>
    <t>•  List the charities you plan to support. Use the tab key to move between cells.</t>
  </si>
  <si>
    <t>•  Answer the four reflection questions provided to evaluate how you will achieve your savings goals.  Use the tab key to move between cells.</t>
  </si>
  <si>
    <t>•  Cells shaded with blue will automatically populate from your Profile Input entries.</t>
  </si>
  <si>
    <t xml:space="preserve"> </t>
  </si>
  <si>
    <t>•  Answer the questions in the green shaded cells to help establish your Owing Plan goals.</t>
  </si>
  <si>
    <t>rbi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</si>
</sst>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_-&quot;$&quot;* #,##0.00_-;\-&quot;$&quot;* #,##0.00_-;_-&quot;$&quot;* &quot;-&quot;??_-;_-@_-"/>
    <numFmt numFmtId="165" formatCode="&quot;$&quot;#,##0.00;[Red]&quot;$&quot;#,##0.00"/>
    <numFmt numFmtId="166" formatCode="0.000%"/>
    <numFmt numFmtId="167" formatCode="&quot;$&quot;#,##0.00"/>
  </numFmts>
  <fonts count="3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Helvetica Neue"/>
      <family val="2"/>
    </font>
    <font>
      <sz val="11"/>
      <color theme="1"/>
      <name val="Helvetica Neue"/>
      <family val="2"/>
    </font>
    <font>
      <b/>
      <sz val="12"/>
      <color theme="1"/>
      <name val="Helvetica Neue"/>
      <family val="2"/>
    </font>
    <font>
      <sz val="12"/>
      <color theme="1"/>
      <name val="Helvetica Neue"/>
      <family val="2"/>
    </font>
    <font>
      <b/>
      <sz val="12"/>
      <color rgb="FFFFB433"/>
      <name val="Helvetica Neue"/>
      <family val="2"/>
    </font>
    <font>
      <sz val="12"/>
      <color rgb="FF718588"/>
      <name val="Helvetica Neue"/>
      <family val="2"/>
    </font>
    <font>
      <sz val="12"/>
      <color rgb="FF8AB7BD"/>
      <name val="Helvetica Neue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Helvetica Neue"/>
      <family val="2"/>
    </font>
    <font>
      <b/>
      <i/>
      <sz val="11"/>
      <color theme="1"/>
      <name val="Helvetica Neue"/>
      <family val="2"/>
    </font>
    <font>
      <b/>
      <u/>
      <sz val="11"/>
      <color theme="1"/>
      <name val="Helvetica Neue"/>
      <family val="2"/>
    </font>
    <font>
      <b/>
      <i/>
      <u/>
      <sz val="11"/>
      <color theme="1"/>
      <name val="Helvetica Neue"/>
      <family val="2"/>
    </font>
    <font>
      <b/>
      <sz val="16"/>
      <color rgb="FF000000"/>
      <name val="Helvetica Neue"/>
      <family val="2"/>
    </font>
    <font>
      <b/>
      <sz val="11"/>
      <color theme="0"/>
      <name val="Helvetica Neue"/>
      <family val="2"/>
    </font>
    <font>
      <sz val="11"/>
      <color theme="0"/>
      <name val="Helvetica Neue"/>
      <family val="2"/>
    </font>
    <font>
      <i/>
      <u/>
      <sz val="11"/>
      <color theme="0"/>
      <name val="Helvetica Neue"/>
      <family val="2"/>
    </font>
    <font>
      <b/>
      <i/>
      <sz val="11"/>
      <color theme="0"/>
      <name val="Helvetica Neue"/>
      <family val="2"/>
    </font>
    <font>
      <sz val="10"/>
      <color theme="0"/>
      <name val="Helvetica Neue"/>
      <family val="2"/>
    </font>
    <font>
      <b/>
      <i/>
      <sz val="11"/>
      <color rgb="FF000000"/>
      <name val="Helvetica Neue"/>
      <family val="2"/>
    </font>
    <font>
      <sz val="11"/>
      <color rgb="FF000000"/>
      <name val="Helvetica Neue"/>
      <family val="2"/>
    </font>
    <font>
      <b/>
      <sz val="14"/>
      <color theme="0"/>
      <name val="Helvetica Neue"/>
      <family val="2"/>
    </font>
    <font>
      <b/>
      <sz val="1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0"/>
      <name val="Calibri (Body)"/>
    </font>
    <font>
      <sz val="12"/>
      <color theme="1"/>
      <name val="Calibri"/>
      <family val="2"/>
      <charset val="2"/>
      <scheme val="minor"/>
    </font>
    <font>
      <sz val="12"/>
      <color theme="1"/>
      <name val="Calibri (Body)"/>
    </font>
    <font>
      <sz val="12"/>
      <color theme="1"/>
      <name val="Wingdings"/>
      <charset val="2"/>
    </font>
    <font>
      <b/>
      <sz val="26"/>
      <color rgb="FF006EA4"/>
      <name val="Calibri (Body)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EA4"/>
        <bgColor indexed="64"/>
      </patternFill>
    </fill>
    <fill>
      <patternFill patternType="solid">
        <fgColor rgb="FF86B3CD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89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68">
    <xf numFmtId="0" fontId="0" fillId="0" borderId="0" xfId="0"/>
    <xf numFmtId="165" fontId="6" fillId="4" borderId="0" xfId="0" applyNumberFormat="1" applyFont="1" applyFill="1" applyProtection="1">
      <protection locked="0"/>
    </xf>
    <xf numFmtId="165" fontId="6" fillId="8" borderId="0" xfId="0" applyNumberFormat="1" applyFont="1" applyFill="1" applyProtection="1">
      <protection locked="0"/>
    </xf>
    <xf numFmtId="9" fontId="6" fillId="2" borderId="0" xfId="8" applyFont="1" applyFill="1" applyBorder="1" applyAlignment="1" applyProtection="1">
      <alignment horizontal="center"/>
    </xf>
    <xf numFmtId="0" fontId="6" fillId="8" borderId="8" xfId="0" applyFont="1" applyFill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165" fontId="6" fillId="8" borderId="4" xfId="7" applyNumberFormat="1" applyFont="1" applyFill="1" applyBorder="1" applyAlignment="1" applyProtection="1">
      <alignment horizontal="center"/>
      <protection locked="0"/>
    </xf>
    <xf numFmtId="0" fontId="6" fillId="8" borderId="2" xfId="0" applyFont="1" applyFill="1" applyBorder="1" applyProtection="1">
      <protection locked="0"/>
    </xf>
    <xf numFmtId="167" fontId="6" fillId="8" borderId="2" xfId="0" applyNumberFormat="1" applyFont="1" applyFill="1" applyBorder="1" applyAlignment="1" applyProtection="1">
      <alignment horizontal="center"/>
      <protection locked="0"/>
    </xf>
    <xf numFmtId="167" fontId="6" fillId="8" borderId="3" xfId="0" applyNumberFormat="1" applyFont="1" applyFill="1" applyBorder="1" applyAlignment="1" applyProtection="1">
      <alignment horizontal="center"/>
      <protection locked="0"/>
    </xf>
    <xf numFmtId="167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center"/>
      <protection locked="0"/>
    </xf>
    <xf numFmtId="9" fontId="6" fillId="8" borderId="1" xfId="8" applyFont="1" applyFill="1" applyBorder="1" applyAlignment="1" applyProtection="1">
      <alignment horizontal="center"/>
      <protection locked="0"/>
    </xf>
    <xf numFmtId="165" fontId="6" fillId="8" borderId="1" xfId="0" applyNumberFormat="1" applyFont="1" applyFill="1" applyBorder="1" applyAlignment="1" applyProtection="1">
      <alignment horizontal="center"/>
      <protection locked="0"/>
    </xf>
    <xf numFmtId="10" fontId="6" fillId="8" borderId="1" xfId="0" applyNumberFormat="1" applyFont="1" applyFill="1" applyBorder="1" applyProtection="1">
      <protection locked="0"/>
    </xf>
    <xf numFmtId="0" fontId="29" fillId="0" borderId="0" xfId="0" applyFont="1"/>
    <xf numFmtId="0" fontId="6" fillId="2" borderId="0" xfId="0" applyFont="1" applyFill="1"/>
    <xf numFmtId="0" fontId="15" fillId="2" borderId="0" xfId="0" applyFont="1" applyFill="1"/>
    <xf numFmtId="0" fontId="5" fillId="2" borderId="0" xfId="0" applyFont="1" applyFill="1" applyAlignment="1">
      <alignment horizontal="right"/>
    </xf>
    <xf numFmtId="0" fontId="25" fillId="6" borderId="0" xfId="0" applyFont="1" applyFill="1"/>
    <xf numFmtId="0" fontId="26" fillId="6" borderId="0" xfId="0" applyFont="1" applyFill="1"/>
    <xf numFmtId="0" fontId="20" fillId="9" borderId="3" xfId="0" applyFont="1" applyFill="1" applyBorder="1" applyAlignment="1">
      <alignment horizontal="center"/>
    </xf>
    <xf numFmtId="0" fontId="20" fillId="9" borderId="2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20" fillId="9" borderId="3" xfId="0" applyFont="1" applyFill="1" applyBorder="1"/>
    <xf numFmtId="0" fontId="6" fillId="2" borderId="0" xfId="0" applyFont="1" applyFill="1" applyAlignment="1">
      <alignment horizontal="center"/>
    </xf>
    <xf numFmtId="0" fontId="16" fillId="2" borderId="0" xfId="0" applyFont="1" applyFill="1"/>
    <xf numFmtId="0" fontId="20" fillId="9" borderId="2" xfId="0" applyFont="1" applyFill="1" applyBorder="1" applyAlignment="1">
      <alignment horizontal="center" wrapText="1"/>
    </xf>
    <xf numFmtId="0" fontId="20" fillId="9" borderId="3" xfId="0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/>
    </xf>
    <xf numFmtId="165" fontId="6" fillId="9" borderId="27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8" fillId="2" borderId="0" xfId="0" applyFont="1" applyFill="1"/>
    <xf numFmtId="0" fontId="6" fillId="2" borderId="0" xfId="0" applyFont="1" applyFill="1" applyAlignment="1">
      <alignment wrapText="1"/>
    </xf>
    <xf numFmtId="0" fontId="17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top"/>
    </xf>
    <xf numFmtId="14" fontId="21" fillId="10" borderId="2" xfId="0" applyNumberFormat="1" applyFont="1" applyFill="1" applyBorder="1" applyAlignment="1">
      <alignment horizontal="center"/>
    </xf>
    <xf numFmtId="9" fontId="21" fillId="10" borderId="2" xfId="0" applyNumberFormat="1" applyFont="1" applyFill="1" applyBorder="1" applyAlignment="1">
      <alignment horizontal="center" vertical="center"/>
    </xf>
    <xf numFmtId="165" fontId="20" fillId="10" borderId="2" xfId="8" applyNumberFormat="1" applyFont="1" applyFill="1" applyBorder="1" applyProtection="1"/>
    <xf numFmtId="166" fontId="20" fillId="10" borderId="2" xfId="8" applyNumberFormat="1" applyFont="1" applyFill="1" applyBorder="1" applyProtection="1"/>
    <xf numFmtId="0" fontId="20" fillId="9" borderId="32" xfId="0" applyFont="1" applyFill="1" applyBorder="1" applyAlignment="1">
      <alignment horizontal="center" vertical="center" wrapText="1"/>
    </xf>
    <xf numFmtId="0" fontId="20" fillId="9" borderId="32" xfId="0" applyFont="1" applyFill="1" applyBorder="1" applyAlignment="1">
      <alignment horizontal="center" vertical="center"/>
    </xf>
    <xf numFmtId="0" fontId="21" fillId="9" borderId="32" xfId="0" applyFont="1" applyFill="1" applyBorder="1" applyAlignment="1">
      <alignment horizontal="right"/>
    </xf>
    <xf numFmtId="165" fontId="21" fillId="10" borderId="33" xfId="0" applyNumberFormat="1" applyFont="1" applyFill="1" applyBorder="1" applyAlignment="1">
      <alignment horizontal="right"/>
    </xf>
    <xf numFmtId="165" fontId="21" fillId="10" borderId="32" xfId="0" applyNumberFormat="1" applyFont="1" applyFill="1" applyBorder="1" applyAlignment="1">
      <alignment horizontal="right"/>
    </xf>
    <xf numFmtId="167" fontId="21" fillId="10" borderId="32" xfId="0" applyNumberFormat="1" applyFont="1" applyFill="1" applyBorder="1" applyAlignment="1">
      <alignment horizontal="right"/>
    </xf>
    <xf numFmtId="10" fontId="21" fillId="10" borderId="33" xfId="8" applyNumberFormat="1" applyFont="1" applyFill="1" applyBorder="1" applyAlignment="1" applyProtection="1">
      <alignment horizontal="right"/>
    </xf>
    <xf numFmtId="10" fontId="21" fillId="10" borderId="32" xfId="8" applyNumberFormat="1" applyFont="1" applyFill="1" applyBorder="1" applyAlignment="1" applyProtection="1">
      <alignment horizontal="right"/>
    </xf>
    <xf numFmtId="10" fontId="21" fillId="10" borderId="32" xfId="0" applyNumberFormat="1" applyFont="1" applyFill="1" applyBorder="1" applyAlignment="1">
      <alignment horizontal="right"/>
    </xf>
    <xf numFmtId="0" fontId="21" fillId="10" borderId="33" xfId="0" applyFont="1" applyFill="1" applyBorder="1" applyAlignment="1">
      <alignment horizontal="right"/>
    </xf>
    <xf numFmtId="0" fontId="21" fillId="10" borderId="32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165" fontId="21" fillId="9" borderId="32" xfId="0" applyNumberFormat="1" applyFont="1" applyFill="1" applyBorder="1" applyAlignment="1">
      <alignment horizontal="center"/>
    </xf>
    <xf numFmtId="165" fontId="6" fillId="2" borderId="0" xfId="0" applyNumberFormat="1" applyFont="1" applyFill="1"/>
    <xf numFmtId="0" fontId="19" fillId="6" borderId="0" xfId="0" applyFont="1" applyFill="1"/>
    <xf numFmtId="14" fontId="17" fillId="2" borderId="0" xfId="0" applyNumberFormat="1" applyFont="1" applyFill="1" applyAlignment="1">
      <alignment horizontal="center"/>
    </xf>
    <xf numFmtId="0" fontId="20" fillId="7" borderId="0" xfId="0" applyFont="1" applyFill="1"/>
    <xf numFmtId="165" fontId="5" fillId="3" borderId="2" xfId="7" applyNumberFormat="1" applyFont="1" applyFill="1" applyBorder="1" applyProtection="1"/>
    <xf numFmtId="165" fontId="5" fillId="3" borderId="2" xfId="0" applyNumberFormat="1" applyFont="1" applyFill="1" applyBorder="1"/>
    <xf numFmtId="0" fontId="6" fillId="5" borderId="0" xfId="0" applyFont="1" applyFill="1"/>
    <xf numFmtId="165" fontId="6" fillId="5" borderId="0" xfId="0" applyNumberFormat="1" applyFont="1" applyFill="1"/>
    <xf numFmtId="165" fontId="6" fillId="3" borderId="0" xfId="0" applyNumberFormat="1" applyFont="1" applyFill="1"/>
    <xf numFmtId="0" fontId="6" fillId="3" borderId="0" xfId="0" applyFont="1" applyFill="1"/>
    <xf numFmtId="165" fontId="6" fillId="5" borderId="2" xfId="0" applyNumberFormat="1" applyFont="1" applyFill="1" applyBorder="1"/>
    <xf numFmtId="0" fontId="21" fillId="9" borderId="15" xfId="0" applyFont="1" applyFill="1" applyBorder="1"/>
    <xf numFmtId="0" fontId="21" fillId="9" borderId="16" xfId="0" applyFont="1" applyFill="1" applyBorder="1"/>
    <xf numFmtId="165" fontId="21" fillId="9" borderId="16" xfId="0" applyNumberFormat="1" applyFont="1" applyFill="1" applyBorder="1"/>
    <xf numFmtId="0" fontId="21" fillId="9" borderId="17" xfId="0" applyFont="1" applyFill="1" applyBorder="1"/>
    <xf numFmtId="0" fontId="21" fillId="9" borderId="13" xfId="0" applyFont="1" applyFill="1" applyBorder="1"/>
    <xf numFmtId="0" fontId="21" fillId="9" borderId="14" xfId="0" applyFont="1" applyFill="1" applyBorder="1"/>
    <xf numFmtId="165" fontId="21" fillId="9" borderId="14" xfId="0" applyNumberFormat="1" applyFont="1" applyFill="1" applyBorder="1"/>
    <xf numFmtId="0" fontId="21" fillId="9" borderId="6" xfId="0" applyFont="1" applyFill="1" applyBorder="1"/>
    <xf numFmtId="0" fontId="21" fillId="9" borderId="0" xfId="0" applyFont="1" applyFill="1"/>
    <xf numFmtId="0" fontId="0" fillId="2" borderId="0" xfId="0" applyFill="1"/>
    <xf numFmtId="0" fontId="7" fillId="2" borderId="0" xfId="0" applyFont="1" applyFill="1" applyAlignment="1">
      <alignment vertical="center"/>
    </xf>
    <xf numFmtId="0" fontId="3" fillId="2" borderId="0" xfId="0" applyFont="1" applyFill="1"/>
    <xf numFmtId="0" fontId="3" fillId="0" borderId="0" xfId="0" applyFont="1"/>
    <xf numFmtId="0" fontId="24" fillId="9" borderId="1" xfId="0" applyFont="1" applyFill="1" applyBorder="1" applyAlignment="1">
      <alignment horizontal="left" vertical="center"/>
    </xf>
    <xf numFmtId="6" fontId="24" fillId="9" borderId="1" xfId="0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21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21" fillId="0" borderId="15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8" fillId="2" borderId="0" xfId="0" applyFont="1" applyFill="1" applyAlignment="1">
      <alignment horizontal="left" vertical="center"/>
    </xf>
    <xf numFmtId="6" fontId="8" fillId="2" borderId="0" xfId="0" applyNumberFormat="1" applyFont="1" applyFill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7" xfId="0" applyFont="1" applyBorder="1" applyAlignment="1">
      <alignment horizontal="left" vertical="center"/>
    </xf>
    <xf numFmtId="9" fontId="24" fillId="9" borderId="1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 wrapText="1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/>
    <xf numFmtId="0" fontId="7" fillId="2" borderId="0" xfId="0" applyFont="1" applyFill="1"/>
    <xf numFmtId="0" fontId="10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/>
    </xf>
    <xf numFmtId="0" fontId="9" fillId="2" borderId="0" xfId="0" applyFont="1" applyFill="1" applyAlignment="1">
      <alignment horizontal="left" vertical="top"/>
    </xf>
    <xf numFmtId="0" fontId="0" fillId="0" borderId="0" xfId="0"/>
    <xf numFmtId="0" fontId="31" fillId="9" borderId="0" xfId="0" applyFont="1" applyFill="1" applyAlignment="1">
      <alignment horizontal="left" indent="3"/>
    </xf>
    <xf numFmtId="0" fontId="30" fillId="9" borderId="0" xfId="0" applyFont="1" applyFill="1" applyAlignment="1">
      <alignment horizontal="left" indent="3"/>
    </xf>
    <xf numFmtId="0" fontId="35" fillId="0" borderId="0" xfId="0" applyFont="1"/>
    <xf numFmtId="0" fontId="29" fillId="0" borderId="0" xfId="0" applyFont="1"/>
    <xf numFmtId="0" fontId="2" fillId="0" borderId="0" xfId="0" applyFont="1" applyAlignment="1">
      <alignment horizontal="left" indent="8"/>
    </xf>
    <xf numFmtId="0" fontId="32" fillId="0" borderId="0" xfId="0" applyFont="1" applyAlignment="1">
      <alignment horizontal="left" wrapText="1" indent="13"/>
    </xf>
    <xf numFmtId="0" fontId="2" fillId="0" borderId="0" xfId="0" applyFont="1" applyAlignment="1">
      <alignment horizontal="left" indent="13"/>
    </xf>
    <xf numFmtId="0" fontId="6" fillId="2" borderId="0" xfId="0" applyFont="1" applyFill="1"/>
    <xf numFmtId="0" fontId="21" fillId="9" borderId="13" xfId="0" applyFont="1" applyFill="1" applyBorder="1" applyAlignment="1">
      <alignment horizontal="left"/>
    </xf>
    <xf numFmtId="0" fontId="21" fillId="9" borderId="14" xfId="0" applyFont="1" applyFill="1" applyBorder="1" applyAlignment="1">
      <alignment horizontal="left"/>
    </xf>
    <xf numFmtId="0" fontId="21" fillId="9" borderId="6" xfId="0" applyFont="1" applyFill="1" applyBorder="1" applyAlignment="1">
      <alignment horizontal="left"/>
    </xf>
    <xf numFmtId="0" fontId="21" fillId="9" borderId="1" xfId="0" applyFont="1" applyFill="1" applyBorder="1" applyAlignment="1">
      <alignment horizontal="left"/>
    </xf>
    <xf numFmtId="0" fontId="20" fillId="9" borderId="3" xfId="0" applyFont="1" applyFill="1" applyBorder="1" applyAlignment="1">
      <alignment horizontal="left"/>
    </xf>
    <xf numFmtId="0" fontId="20" fillId="9" borderId="4" xfId="0" applyFont="1" applyFill="1" applyBorder="1" applyAlignment="1">
      <alignment horizontal="left"/>
    </xf>
    <xf numFmtId="0" fontId="20" fillId="9" borderId="5" xfId="0" applyFont="1" applyFill="1" applyBorder="1" applyAlignment="1">
      <alignment horizontal="left"/>
    </xf>
    <xf numFmtId="0" fontId="20" fillId="9" borderId="10" xfId="0" applyFont="1" applyFill="1" applyBorder="1" applyAlignment="1">
      <alignment horizontal="left"/>
    </xf>
    <xf numFmtId="0" fontId="20" fillId="9" borderId="11" xfId="0" applyFont="1" applyFill="1" applyBorder="1" applyAlignment="1">
      <alignment horizontal="left"/>
    </xf>
    <xf numFmtId="0" fontId="20" fillId="9" borderId="26" xfId="0" applyFont="1" applyFill="1" applyBorder="1" applyAlignment="1">
      <alignment horizontal="left"/>
    </xf>
    <xf numFmtId="0" fontId="21" fillId="9" borderId="1" xfId="0" applyFont="1" applyFill="1" applyBorder="1"/>
    <xf numFmtId="0" fontId="20" fillId="9" borderId="22" xfId="0" applyFont="1" applyFill="1" applyBorder="1" applyAlignment="1">
      <alignment horizontal="center"/>
    </xf>
    <xf numFmtId="0" fontId="20" fillId="9" borderId="23" xfId="0" applyFont="1" applyFill="1" applyBorder="1" applyAlignment="1">
      <alignment horizontal="center"/>
    </xf>
    <xf numFmtId="165" fontId="6" fillId="8" borderId="24" xfId="7" applyNumberFormat="1" applyFont="1" applyFill="1" applyBorder="1" applyAlignment="1" applyProtection="1">
      <alignment horizontal="center"/>
      <protection locked="0"/>
    </xf>
    <xf numFmtId="165" fontId="6" fillId="8" borderId="25" xfId="7" applyNumberFormat="1" applyFont="1" applyFill="1" applyBorder="1" applyAlignment="1" applyProtection="1">
      <alignment horizontal="center"/>
      <protection locked="0"/>
    </xf>
    <xf numFmtId="14" fontId="6" fillId="8" borderId="3" xfId="0" applyNumberFormat="1" applyFont="1" applyFill="1" applyBorder="1" applyAlignment="1" applyProtection="1">
      <alignment horizontal="left"/>
      <protection locked="0"/>
    </xf>
    <xf numFmtId="14" fontId="6" fillId="8" borderId="5" xfId="0" applyNumberFormat="1" applyFont="1" applyFill="1" applyBorder="1" applyAlignment="1" applyProtection="1">
      <alignment horizontal="left"/>
      <protection locked="0"/>
    </xf>
    <xf numFmtId="0" fontId="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16" fillId="2" borderId="0" xfId="0" applyFont="1" applyFill="1" applyAlignment="1">
      <alignment wrapText="1"/>
    </xf>
    <xf numFmtId="0" fontId="20" fillId="9" borderId="3" xfId="0" applyFont="1" applyFill="1" applyBorder="1"/>
    <xf numFmtId="0" fontId="20" fillId="9" borderId="4" xfId="0" applyFont="1" applyFill="1" applyBorder="1"/>
    <xf numFmtId="0" fontId="20" fillId="9" borderId="5" xfId="0" applyFont="1" applyFill="1" applyBorder="1"/>
    <xf numFmtId="0" fontId="16" fillId="2" borderId="8" xfId="0" applyFont="1" applyFill="1" applyBorder="1" applyAlignment="1">
      <alignment vertical="top" wrapText="1"/>
    </xf>
    <xf numFmtId="0" fontId="16" fillId="2" borderId="9" xfId="0" applyFont="1" applyFill="1" applyBorder="1" applyAlignment="1">
      <alignment vertical="top" wrapText="1"/>
    </xf>
    <xf numFmtId="0" fontId="20" fillId="9" borderId="3" xfId="0" applyFont="1" applyFill="1" applyBorder="1" applyAlignment="1">
      <alignment wrapText="1"/>
    </xf>
    <xf numFmtId="0" fontId="20" fillId="9" borderId="4" xfId="0" applyFont="1" applyFill="1" applyBorder="1" applyAlignment="1">
      <alignment wrapText="1"/>
    </xf>
    <xf numFmtId="0" fontId="20" fillId="9" borderId="5" xfId="0" applyFont="1" applyFill="1" applyBorder="1" applyAlignment="1">
      <alignment wrapText="1"/>
    </xf>
    <xf numFmtId="0" fontId="6" fillId="8" borderId="3" xfId="0" applyFont="1" applyFill="1" applyBorder="1" applyAlignment="1" applyProtection="1">
      <alignment horizontal="left" vertical="top" wrapText="1"/>
      <protection locked="0"/>
    </xf>
    <xf numFmtId="0" fontId="6" fillId="8" borderId="4" xfId="0" applyFont="1" applyFill="1" applyBorder="1" applyAlignment="1" applyProtection="1">
      <alignment horizontal="left" vertical="top" wrapText="1"/>
      <protection locked="0"/>
    </xf>
    <xf numFmtId="0" fontId="6" fillId="8" borderId="5" xfId="0" applyFont="1" applyFill="1" applyBorder="1" applyAlignment="1" applyProtection="1">
      <alignment horizontal="left" vertical="top" wrapText="1"/>
      <protection locked="0"/>
    </xf>
    <xf numFmtId="0" fontId="21" fillId="9" borderId="10" xfId="0" applyFont="1" applyFill="1" applyBorder="1" applyAlignment="1">
      <alignment horizontal="left" wrapText="1"/>
    </xf>
    <xf numFmtId="0" fontId="21" fillId="9" borderId="11" xfId="0" applyFont="1" applyFill="1" applyBorder="1" applyAlignment="1">
      <alignment horizontal="left" wrapText="1"/>
    </xf>
    <xf numFmtId="0" fontId="21" fillId="9" borderId="12" xfId="0" applyFont="1" applyFill="1" applyBorder="1" applyAlignment="1">
      <alignment horizontal="left" wrapText="1"/>
    </xf>
    <xf numFmtId="0" fontId="21" fillId="9" borderId="7" xfId="0" applyFont="1" applyFill="1" applyBorder="1" applyAlignment="1">
      <alignment horizontal="left" wrapText="1"/>
    </xf>
    <xf numFmtId="0" fontId="21" fillId="9" borderId="8" xfId="0" applyFont="1" applyFill="1" applyBorder="1" applyAlignment="1">
      <alignment horizontal="left" wrapText="1"/>
    </xf>
    <xf numFmtId="0" fontId="21" fillId="9" borderId="9" xfId="0" applyFont="1" applyFill="1" applyBorder="1" applyAlignment="1">
      <alignment horizontal="left" wrapText="1"/>
    </xf>
    <xf numFmtId="165" fontId="6" fillId="10" borderId="13" xfId="0" applyNumberFormat="1" applyFont="1" applyFill="1" applyBorder="1" applyAlignment="1">
      <alignment horizontal="center"/>
    </xf>
    <xf numFmtId="165" fontId="6" fillId="10" borderId="6" xfId="0" applyNumberFormat="1" applyFont="1" applyFill="1" applyBorder="1" applyAlignment="1">
      <alignment horizontal="center"/>
    </xf>
    <xf numFmtId="0" fontId="22" fillId="9" borderId="13" xfId="0" applyFont="1" applyFill="1" applyBorder="1" applyAlignment="1">
      <alignment horizontal="right"/>
    </xf>
    <xf numFmtId="0" fontId="22" fillId="9" borderId="14" xfId="0" applyFont="1" applyFill="1" applyBorder="1" applyAlignment="1">
      <alignment horizontal="right"/>
    </xf>
    <xf numFmtId="0" fontId="22" fillId="9" borderId="19" xfId="0" applyFont="1" applyFill="1" applyBorder="1" applyAlignment="1">
      <alignment horizontal="right"/>
    </xf>
    <xf numFmtId="0" fontId="21" fillId="9" borderId="13" xfId="0" applyFont="1" applyFill="1" applyBorder="1" applyAlignment="1">
      <alignment horizontal="left" wrapText="1"/>
    </xf>
    <xf numFmtId="0" fontId="21" fillId="9" borderId="14" xfId="0" applyFont="1" applyFill="1" applyBorder="1" applyAlignment="1">
      <alignment horizontal="left" wrapText="1"/>
    </xf>
    <xf numFmtId="0" fontId="21" fillId="9" borderId="6" xfId="0" applyFont="1" applyFill="1" applyBorder="1" applyAlignment="1">
      <alignment horizontal="left" wrapText="1"/>
    </xf>
    <xf numFmtId="0" fontId="6" fillId="8" borderId="13" xfId="0" applyFont="1" applyFill="1" applyBorder="1" applyAlignment="1" applyProtection="1">
      <alignment horizontal="left" wrapText="1"/>
      <protection locked="0"/>
    </xf>
    <xf numFmtId="0" fontId="6" fillId="8" borderId="14" xfId="0" applyFont="1" applyFill="1" applyBorder="1" applyAlignment="1" applyProtection="1">
      <alignment horizontal="left" wrapText="1"/>
      <protection locked="0"/>
    </xf>
    <xf numFmtId="0" fontId="6" fillId="8" borderId="6" xfId="0" applyFont="1" applyFill="1" applyBorder="1" applyAlignment="1" applyProtection="1">
      <alignment horizontal="left" wrapText="1"/>
      <protection locked="0"/>
    </xf>
    <xf numFmtId="0" fontId="20" fillId="9" borderId="1" xfId="0" applyFont="1" applyFill="1" applyBorder="1" applyAlignment="1">
      <alignment horizontal="left"/>
    </xf>
    <xf numFmtId="0" fontId="17" fillId="2" borderId="16" xfId="0" applyFont="1" applyFill="1" applyBorder="1" applyAlignment="1">
      <alignment horizontal="center"/>
    </xf>
    <xf numFmtId="0" fontId="6" fillId="8" borderId="28" xfId="0" applyFont="1" applyFill="1" applyBorder="1" applyAlignment="1" applyProtection="1">
      <alignment horizontal="left" wrapText="1"/>
      <protection locked="0"/>
    </xf>
    <xf numFmtId="0" fontId="6" fillId="5" borderId="0" xfId="0" applyFont="1" applyFill="1" applyAlignment="1">
      <alignment horizontal="right"/>
    </xf>
    <xf numFmtId="0" fontId="5" fillId="3" borderId="0" xfId="0" applyFont="1" applyFill="1" applyAlignment="1">
      <alignment horizontal="right"/>
    </xf>
    <xf numFmtId="0" fontId="23" fillId="9" borderId="3" xfId="0" applyFont="1" applyFill="1" applyBorder="1" applyAlignment="1">
      <alignment horizontal="left" vertical="center"/>
    </xf>
    <xf numFmtId="0" fontId="23" fillId="9" borderId="4" xfId="0" applyFont="1" applyFill="1" applyBorder="1" applyAlignment="1">
      <alignment horizontal="left" vertical="center"/>
    </xf>
    <xf numFmtId="0" fontId="23" fillId="9" borderId="5" xfId="0" applyFont="1" applyFill="1" applyBorder="1" applyAlignment="1">
      <alignment horizontal="left" vertical="center"/>
    </xf>
    <xf numFmtId="0" fontId="27" fillId="9" borderId="28" xfId="0" applyFont="1" applyFill="1" applyBorder="1" applyAlignment="1">
      <alignment horizontal="left" vertical="center"/>
    </xf>
    <xf numFmtId="0" fontId="20" fillId="9" borderId="29" xfId="0" applyFont="1" applyFill="1" applyBorder="1" applyAlignment="1">
      <alignment horizontal="left" vertical="center"/>
    </xf>
    <xf numFmtId="0" fontId="27" fillId="9" borderId="29" xfId="0" applyFont="1" applyFill="1" applyBorder="1" applyAlignment="1">
      <alignment horizontal="left" vertical="center"/>
    </xf>
  </cellXfs>
  <cellStyles count="189">
    <cellStyle name="Currency" xfId="7" builtinId="4"/>
    <cellStyle name="Followed Hyperlink" xfId="176" builtinId="9" hidden="1"/>
    <cellStyle name="Followed Hyperlink" xfId="168" builtinId="9" hidden="1"/>
    <cellStyle name="Followed Hyperlink" xfId="160" builtinId="9" hidden="1"/>
    <cellStyle name="Followed Hyperlink" xfId="152" builtinId="9" hidden="1"/>
    <cellStyle name="Followed Hyperlink" xfId="144" builtinId="9" hidden="1"/>
    <cellStyle name="Followed Hyperlink" xfId="136" builtinId="9" hidden="1"/>
    <cellStyle name="Followed Hyperlink" xfId="128" builtinId="9" hidden="1"/>
    <cellStyle name="Followed Hyperlink" xfId="120" builtinId="9" hidden="1"/>
    <cellStyle name="Followed Hyperlink" xfId="112" builtinId="9" hidden="1"/>
    <cellStyle name="Followed Hyperlink" xfId="104" builtinId="9" hidden="1"/>
    <cellStyle name="Followed Hyperlink" xfId="96" builtinId="9" hidden="1"/>
    <cellStyle name="Followed Hyperlink" xfId="88" builtinId="9" hidden="1"/>
    <cellStyle name="Followed Hyperlink" xfId="80" builtinId="9" hidden="1"/>
    <cellStyle name="Followed Hyperlink" xfId="72" builtinId="9" hidden="1"/>
    <cellStyle name="Followed Hyperlink" xfId="26" builtinId="9" hidden="1"/>
    <cellStyle name="Followed Hyperlink" xfId="30" builtinId="9" hidden="1"/>
    <cellStyle name="Followed Hyperlink" xfId="36" builtinId="9" hidden="1"/>
    <cellStyle name="Followed Hyperlink" xfId="42" builtinId="9" hidden="1"/>
    <cellStyle name="Followed Hyperlink" xfId="46" builtinId="9" hidden="1"/>
    <cellStyle name="Followed Hyperlink" xfId="52" builtinId="9" hidden="1"/>
    <cellStyle name="Followed Hyperlink" xfId="58" builtinId="9" hidden="1"/>
    <cellStyle name="Followed Hyperlink" xfId="62" builtinId="9" hidden="1"/>
    <cellStyle name="Followed Hyperlink" xfId="64" builtinId="9" hidden="1"/>
    <cellStyle name="Followed Hyperlink" xfId="48" builtinId="9" hidden="1"/>
    <cellStyle name="Followed Hyperlink" xfId="32" builtinId="9" hidden="1"/>
    <cellStyle name="Followed Hyperlink" xfId="12" builtinId="9" hidden="1"/>
    <cellStyle name="Followed Hyperlink" xfId="18" builtinId="9" hidden="1"/>
    <cellStyle name="Followed Hyperlink" xfId="22" builtinId="9" hidden="1"/>
    <cellStyle name="Followed Hyperlink" xfId="6" builtinId="9" hidden="1"/>
    <cellStyle name="Followed Hyperlink" xfId="4" builtinId="9" hidden="1"/>
    <cellStyle name="Followed Hyperlink" xfId="2" builtinId="9" hidden="1"/>
    <cellStyle name="Followed Hyperlink" xfId="10" builtinId="9" hidden="1"/>
    <cellStyle name="Followed Hyperlink" xfId="16" builtinId="9" hidden="1"/>
    <cellStyle name="Followed Hyperlink" xfId="20" builtinId="9" hidden="1"/>
    <cellStyle name="Followed Hyperlink" xfId="14" builtinId="9" hidden="1"/>
    <cellStyle name="Followed Hyperlink" xfId="24" builtinId="9" hidden="1"/>
    <cellStyle name="Followed Hyperlink" xfId="40" builtinId="9" hidden="1"/>
    <cellStyle name="Followed Hyperlink" xfId="56" builtinId="9" hidden="1"/>
    <cellStyle name="Followed Hyperlink" xfId="66" builtinId="9" hidden="1"/>
    <cellStyle name="Followed Hyperlink" xfId="60" builtinId="9" hidden="1"/>
    <cellStyle name="Followed Hyperlink" xfId="54" builtinId="9" hidden="1"/>
    <cellStyle name="Followed Hyperlink" xfId="50" builtinId="9" hidden="1"/>
    <cellStyle name="Followed Hyperlink" xfId="44" builtinId="9" hidden="1"/>
    <cellStyle name="Followed Hyperlink" xfId="38" builtinId="9" hidden="1"/>
    <cellStyle name="Followed Hyperlink" xfId="34" builtinId="9" hidden="1"/>
    <cellStyle name="Followed Hyperlink" xfId="28" builtinId="9" hidden="1"/>
    <cellStyle name="Followed Hyperlink" xfId="68" builtinId="9" hidden="1"/>
    <cellStyle name="Followed Hyperlink" xfId="76" builtinId="9" hidden="1"/>
    <cellStyle name="Followed Hyperlink" xfId="84" builtinId="9" hidden="1"/>
    <cellStyle name="Followed Hyperlink" xfId="92" builtinId="9" hidden="1"/>
    <cellStyle name="Followed Hyperlink" xfId="100" builtinId="9" hidden="1"/>
    <cellStyle name="Followed Hyperlink" xfId="108" builtinId="9" hidden="1"/>
    <cellStyle name="Followed Hyperlink" xfId="116" builtinId="9" hidden="1"/>
    <cellStyle name="Followed Hyperlink" xfId="124" builtinId="9" hidden="1"/>
    <cellStyle name="Followed Hyperlink" xfId="132" builtinId="9" hidden="1"/>
    <cellStyle name="Followed Hyperlink" xfId="140" builtinId="9" hidden="1"/>
    <cellStyle name="Followed Hyperlink" xfId="148" builtinId="9" hidden="1"/>
    <cellStyle name="Followed Hyperlink" xfId="156" builtinId="9" hidden="1"/>
    <cellStyle name="Followed Hyperlink" xfId="164" builtinId="9" hidden="1"/>
    <cellStyle name="Followed Hyperlink" xfId="172" builtinId="9" hidden="1"/>
    <cellStyle name="Followed Hyperlink" xfId="180" builtinId="9" hidden="1"/>
    <cellStyle name="Followed Hyperlink" xfId="114" builtinId="9" hidden="1"/>
    <cellStyle name="Followed Hyperlink" xfId="118" builtinId="9" hidden="1"/>
    <cellStyle name="Followed Hyperlink" xfId="122" builtinId="9" hidden="1"/>
    <cellStyle name="Followed Hyperlink" xfId="130" builtinId="9" hidden="1"/>
    <cellStyle name="Followed Hyperlink" xfId="134" builtinId="9" hidden="1"/>
    <cellStyle name="Followed Hyperlink" xfId="138" builtinId="9" hidden="1"/>
    <cellStyle name="Followed Hyperlink" xfId="146" builtinId="9" hidden="1"/>
    <cellStyle name="Followed Hyperlink" xfId="150" builtinId="9" hidden="1"/>
    <cellStyle name="Followed Hyperlink" xfId="154" builtinId="9" hidden="1"/>
    <cellStyle name="Followed Hyperlink" xfId="162" builtinId="9" hidden="1"/>
    <cellStyle name="Followed Hyperlink" xfId="166" builtinId="9" hidden="1"/>
    <cellStyle name="Followed Hyperlink" xfId="170" builtinId="9" hidden="1"/>
    <cellStyle name="Followed Hyperlink" xfId="178" builtinId="9" hidden="1"/>
    <cellStyle name="Followed Hyperlink" xfId="182" builtinId="9" hidden="1"/>
    <cellStyle name="Followed Hyperlink" xfId="186" builtinId="9" hidden="1"/>
    <cellStyle name="Followed Hyperlink" xfId="184" builtinId="9" hidden="1"/>
    <cellStyle name="Followed Hyperlink" xfId="188" builtinId="9" hidden="1"/>
    <cellStyle name="Followed Hyperlink" xfId="174" builtinId="9" hidden="1"/>
    <cellStyle name="Followed Hyperlink" xfId="158" builtinId="9" hidden="1"/>
    <cellStyle name="Followed Hyperlink" xfId="142" builtinId="9" hidden="1"/>
    <cellStyle name="Followed Hyperlink" xfId="126" builtinId="9" hidden="1"/>
    <cellStyle name="Followed Hyperlink" xfId="110" builtinId="9" hidden="1"/>
    <cellStyle name="Followed Hyperlink" xfId="86" builtinId="9" hidden="1"/>
    <cellStyle name="Followed Hyperlink" xfId="90" builtinId="9" hidden="1"/>
    <cellStyle name="Followed Hyperlink" xfId="98" builtinId="9" hidden="1"/>
    <cellStyle name="Followed Hyperlink" xfId="102" builtinId="9" hidden="1"/>
    <cellStyle name="Followed Hyperlink" xfId="106" builtinId="9" hidden="1"/>
    <cellStyle name="Followed Hyperlink" xfId="94" builtinId="9" hidden="1"/>
    <cellStyle name="Followed Hyperlink" xfId="78" builtinId="9" hidden="1"/>
    <cellStyle name="Followed Hyperlink" xfId="82" builtinId="9" hidden="1"/>
    <cellStyle name="Followed Hyperlink" xfId="74" builtinId="9" hidden="1"/>
    <cellStyle name="Followed Hyperlink" xfId="70" builtinId="9" hidden="1"/>
    <cellStyle name="Hyperlink" xfId="129" builtinId="8" hidden="1"/>
    <cellStyle name="Hyperlink" xfId="121" builtinId="8" hidden="1"/>
    <cellStyle name="Hyperlink" xfId="113" builtinId="8" hidden="1"/>
    <cellStyle name="Hyperlink" xfId="97" builtinId="8" hidden="1"/>
    <cellStyle name="Hyperlink" xfId="89" builtinId="8" hidden="1"/>
    <cellStyle name="Hyperlink" xfId="39" builtinId="8" hidden="1"/>
    <cellStyle name="Hyperlink" xfId="45" builtinId="8" hidden="1"/>
    <cellStyle name="Hyperlink" xfId="47" builtinId="8" hidden="1"/>
    <cellStyle name="Hyperlink" xfId="49" builtinId="8" hidden="1"/>
    <cellStyle name="Hyperlink" xfId="53" builtinId="8" hidden="1"/>
    <cellStyle name="Hyperlink" xfId="55" builtinId="8" hidden="1"/>
    <cellStyle name="Hyperlink" xfId="59" builtinId="8" hidden="1"/>
    <cellStyle name="Hyperlink" xfId="63" builtinId="8" hidden="1"/>
    <cellStyle name="Hyperlink" xfId="65" builtinId="8" hidden="1"/>
    <cellStyle name="Hyperlink" xfId="67" builtinId="8" hidden="1"/>
    <cellStyle name="Hyperlink" xfId="71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73" builtinId="8" hidden="1"/>
    <cellStyle name="Hyperlink" xfId="57" builtinId="8" hidden="1"/>
    <cellStyle name="Hyperlink" xfId="41" builtinId="8" hidden="1"/>
    <cellStyle name="Hyperlink" xfId="21" builtinId="8" hidden="1"/>
    <cellStyle name="Hyperlink" xfId="23" builtinId="8" hidden="1"/>
    <cellStyle name="Hyperlink" xfId="27" builtinId="8" hidden="1"/>
    <cellStyle name="Hyperlink" xfId="31" builtinId="8" hidden="1"/>
    <cellStyle name="Hyperlink" xfId="33" builtinId="8" hidden="1"/>
    <cellStyle name="Hyperlink" xfId="35" builtinId="8" hidden="1"/>
    <cellStyle name="Hyperlink" xfId="25" builtinId="8" hidden="1"/>
    <cellStyle name="Hyperlink" xfId="11" builtinId="8" hidden="1"/>
    <cellStyle name="Hyperlink" xfId="13" builtinId="8" hidden="1"/>
    <cellStyle name="Hyperlink" xfId="17" builtinId="8" hidden="1"/>
    <cellStyle name="Hyperlink" xfId="5" builtinId="8" hidden="1"/>
    <cellStyle name="Hyperlink" xfId="9" builtinId="8" hidden="1"/>
    <cellStyle name="Hyperlink" xfId="1" builtinId="8" hidden="1"/>
    <cellStyle name="Hyperlink" xfId="3" builtinId="8" hidden="1"/>
    <cellStyle name="Hyperlink" xfId="15" builtinId="8" hidden="1"/>
    <cellStyle name="Hyperlink" xfId="37" builtinId="8" hidden="1"/>
    <cellStyle name="Hyperlink" xfId="29" builtinId="8" hidden="1"/>
    <cellStyle name="Hyperlink" xfId="19" builtinId="8" hidden="1"/>
    <cellStyle name="Hyperlink" xfId="87" builtinId="8" hidden="1"/>
    <cellStyle name="Hyperlink" xfId="79" builtinId="8" hidden="1"/>
    <cellStyle name="Hyperlink" xfId="69" builtinId="8" hidden="1"/>
    <cellStyle name="Hyperlink" xfId="61" builtinId="8" hidden="1"/>
    <cellStyle name="Hyperlink" xfId="51" builtinId="8" hidden="1"/>
    <cellStyle name="Hyperlink" xfId="43" builtinId="8" hidden="1"/>
    <cellStyle name="Hyperlink" xfId="105" builtinId="8" hidden="1"/>
    <cellStyle name="Hyperlink" xfId="137" builtinId="8" hidden="1"/>
    <cellStyle name="Hyperlink" xfId="139" builtinId="8" hidden="1"/>
    <cellStyle name="Hyperlink" xfId="143" builtinId="8" hidden="1"/>
    <cellStyle name="Hyperlink" xfId="147" builtinId="8" hidden="1"/>
    <cellStyle name="Hyperlink" xfId="149" builtinId="8" hidden="1"/>
    <cellStyle name="Hyperlink" xfId="151" builtinId="8" hidden="1"/>
    <cellStyle name="Hyperlink" xfId="155" builtinId="8" hidden="1"/>
    <cellStyle name="Hyperlink" xfId="157" builtinId="8" hidden="1"/>
    <cellStyle name="Hyperlink" xfId="159" builtinId="8" hidden="1"/>
    <cellStyle name="Hyperlink" xfId="165" builtinId="8" hidden="1"/>
    <cellStyle name="Hyperlink" xfId="167" builtinId="8" hidden="1"/>
    <cellStyle name="Hyperlink" xfId="171" builtinId="8" hidden="1"/>
    <cellStyle name="Hyperlink" xfId="173" builtinId="8" hidden="1"/>
    <cellStyle name="Hyperlink" xfId="175" builtinId="8" hidden="1"/>
    <cellStyle name="Hyperlink" xfId="179" builtinId="8" hidden="1"/>
    <cellStyle name="Hyperlink" xfId="181" builtinId="8" hidden="1"/>
    <cellStyle name="Hyperlink" xfId="187" builtinId="8" hidden="1"/>
    <cellStyle name="Hyperlink" xfId="185" builtinId="8" hidden="1"/>
    <cellStyle name="Hyperlink" xfId="177" builtinId="8" hidden="1"/>
    <cellStyle name="Hyperlink" xfId="169" builtinId="8" hidden="1"/>
    <cellStyle name="Hyperlink" xfId="161" builtinId="8" hidden="1"/>
    <cellStyle name="Hyperlink" xfId="153" builtinId="8" hidden="1"/>
    <cellStyle name="Hyperlink" xfId="145" builtinId="8" hidden="1"/>
    <cellStyle name="Hyperlink" xfId="183" builtinId="8" hidden="1"/>
    <cellStyle name="Hyperlink" xfId="163" builtinId="8" hidden="1"/>
    <cellStyle name="Hyperlink" xfId="141" builtinId="8" hidden="1"/>
    <cellStyle name="Hyperlink" xfId="111" builtinId="8" hidden="1"/>
    <cellStyle name="Hyperlink" xfId="115" builtinId="8" hidden="1"/>
    <cellStyle name="Hyperlink" xfId="117" builtinId="8" hidden="1"/>
    <cellStyle name="Hyperlink" xfId="123" builtinId="8" hidden="1"/>
    <cellStyle name="Hyperlink" xfId="125" builtinId="8" hidden="1"/>
    <cellStyle name="Hyperlink" xfId="127" builtinId="8" hidden="1"/>
    <cellStyle name="Hyperlink" xfId="131" builtinId="8" hidden="1"/>
    <cellStyle name="Hyperlink" xfId="133" builtinId="8" hidden="1"/>
    <cellStyle name="Hyperlink" xfId="135" builtinId="8" hidden="1"/>
    <cellStyle name="Hyperlink" xfId="119" builtinId="8" hidden="1"/>
    <cellStyle name="Hyperlink" xfId="101" builtinId="8" hidden="1"/>
    <cellStyle name="Hyperlink" xfId="103" builtinId="8" hidden="1"/>
    <cellStyle name="Hyperlink" xfId="107" builtinId="8" hidden="1"/>
    <cellStyle name="Hyperlink" xfId="109" builtinId="8" hidden="1"/>
    <cellStyle name="Hyperlink" xfId="95" builtinId="8" hidden="1"/>
    <cellStyle name="Hyperlink" xfId="99" builtinId="8" hidden="1"/>
    <cellStyle name="Hyperlink" xfId="93" builtinId="8" hidden="1"/>
    <cellStyle name="Hyperlink" xfId="91" builtinId="8" hidden="1"/>
    <cellStyle name="Normal" xfId="0" builtinId="0"/>
    <cellStyle name="Percent" xfId="8" builtinId="5"/>
  </cellStyles>
  <dxfs count="0"/>
  <tableStyles count="0" defaultTableStyle="TableStyleMedium2" defaultPivotStyle="PivotStyleMedium9"/>
  <colors>
    <mruColors>
      <color rgb="FF86B3CD"/>
      <color rgb="FF006EA4"/>
      <color rgb="FFFFB760"/>
      <color rgb="FFF69E4F"/>
      <color rgb="FFD8D9DC"/>
      <color rgb="FF6E747C"/>
      <color rgb="FFFFC000"/>
      <color rgb="FF8AB7BD"/>
      <color rgb="FF718588"/>
      <color rgb="FFFFB4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tyles" Target="style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Structure" Target="richData/rdrichvaluestructure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81385707966"/>
          <c:y val="3.4989651455599201E-2"/>
          <c:w val="0.83031412140497696"/>
          <c:h val="0.9300206970888019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8AB7B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7-426F-B341-088EA920EB1A}"/>
              </c:ext>
            </c:extLst>
          </c:dPt>
          <c:dPt>
            <c:idx val="1"/>
            <c:bubble3D val="0"/>
            <c:spPr>
              <a:solidFill>
                <a:srgbClr val="6E74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37-426F-B341-088EA920EB1A}"/>
              </c:ext>
            </c:extLst>
          </c:dPt>
          <c:dPt>
            <c:idx val="2"/>
            <c:bubble3D val="0"/>
            <c:spPr>
              <a:solidFill>
                <a:srgbClr val="D8D9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37-426F-B341-088EA920EB1A}"/>
              </c:ext>
            </c:extLst>
          </c:dPt>
          <c:dPt>
            <c:idx val="3"/>
            <c:bubble3D val="0"/>
            <c:spPr>
              <a:solidFill>
                <a:srgbClr val="F69E4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7-426F-B341-088EA920EB1A}"/>
              </c:ext>
            </c:extLst>
          </c:dPt>
          <c:dPt>
            <c:idx val="4"/>
            <c:bubble3D val="0"/>
            <c:spPr>
              <a:solidFill>
                <a:srgbClr val="FFB76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37-426F-B341-088EA920EB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>
                    <a:solidFill>
                      <a:schemeClr val="bg1"/>
                    </a:solidFill>
                    <a:latin typeface="Helvetica Neue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'LGOG Pie Diagram'!$B$13:$B$17</c:f>
              <c:strCache>
                <c:ptCount val="5"/>
                <c:pt idx="0">
                  <c:v>Lifestyle</c:v>
                </c:pt>
                <c:pt idx="1">
                  <c:v>Give</c:v>
                </c:pt>
                <c:pt idx="2">
                  <c:v>Grow</c:v>
                </c:pt>
                <c:pt idx="3">
                  <c:v>Owe - Debt</c:v>
                </c:pt>
                <c:pt idx="4">
                  <c:v>Owe - Taxes</c:v>
                </c:pt>
              </c:strCache>
            </c:strRef>
          </c:cat>
          <c:val>
            <c:numRef>
              <c:f>'LGOG Pie Diagram'!$C$13:$C$17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3-4EAC-95A4-3A65A53E708A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539750</xdr:colOff>
      <xdr:row>11</xdr:row>
      <xdr:rowOff>34925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B8A5A-7B76-9341-9ABC-047C1E8DC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6750" cy="213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0</xdr:row>
      <xdr:rowOff>2130425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EED050-4F4D-A543-8B48-70DC2912E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6900" cy="2130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38100</xdr:rowOff>
    </xdr:from>
    <xdr:to>
      <xdr:col>13</xdr:col>
      <xdr:colOff>0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7C3FA-BE8A-A5ED-9065-E214387D5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38100"/>
          <a:ext cx="12096750" cy="2130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63500</xdr:rowOff>
    </xdr:from>
    <xdr:to>
      <xdr:col>11</xdr:col>
      <xdr:colOff>0</xdr:colOff>
      <xdr:row>1</xdr:row>
      <xdr:rowOff>3734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FA8EFA-34AD-5148-E3AF-31DA7E682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63500"/>
          <a:ext cx="12052301" cy="2099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63500</xdr:rowOff>
    </xdr:from>
    <xdr:to>
      <xdr:col>13</xdr:col>
      <xdr:colOff>0</xdr:colOff>
      <xdr:row>1</xdr:row>
      <xdr:rowOff>3734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0EC3A-3707-CE30-1F4F-F8C34E41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63500"/>
          <a:ext cx="12077700" cy="20992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0</xdr:rowOff>
    </xdr:from>
    <xdr:to>
      <xdr:col>13</xdr:col>
      <xdr:colOff>0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E8669-6A4D-4B9E-A563-4C2D07B65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0"/>
          <a:ext cx="12058650" cy="2168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156309</xdr:colOff>
      <xdr:row>19</xdr:row>
      <xdr:rowOff>39078</xdr:rowOff>
    </xdr:from>
    <xdr:to>
      <xdr:col>6</xdr:col>
      <xdr:colOff>2295771</xdr:colOff>
      <xdr:row>42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558800</xdr:colOff>
      <xdr:row>29</xdr:row>
      <xdr:rowOff>0</xdr:rowOff>
    </xdr:from>
    <xdr:to>
      <xdr:col>6</xdr:col>
      <xdr:colOff>254000</xdr:colOff>
      <xdr:row>33</xdr:row>
      <xdr:rowOff>88900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213100" y="5765800"/>
          <a:ext cx="850900" cy="850900"/>
        </a:xfrm>
        <a:prstGeom prst="ellipse">
          <a:avLst/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God Owns It All</a:t>
          </a:r>
        </a:p>
      </xdr:txBody>
    </xdr:sp>
    <xdr:clientData/>
  </xdr:twoCellAnchor>
  <xdr:twoCellAnchor editAs="oneCell">
    <xdr:from>
      <xdr:col>0</xdr:col>
      <xdr:colOff>0</xdr:colOff>
      <xdr:row>0</xdr:row>
      <xdr:rowOff>25401</xdr:rowOff>
    </xdr:from>
    <xdr:to>
      <xdr:col>13</xdr:col>
      <xdr:colOff>0</xdr:colOff>
      <xdr:row>0</xdr:row>
      <xdr:rowOff>2139951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1E088-1E5C-4237-9AFF-D7B482B4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01"/>
          <a:ext cx="12052300" cy="21145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6260A-3C90-4B40-866C-CD245FBF40FC}">
  <dimension ref="A13:N49"/>
  <sheetViews>
    <sheetView showGridLines="0" tabSelected="1" workbookViewId="0">
      <selection sqref="A1:XFD1048576"/>
    </sheetView>
  </sheetViews>
  <sheetFormatPr defaultColWidth="10.90625" defaultRowHeight="14.5"/>
  <sheetData>
    <row r="13" spans="1:14" ht="33.5">
      <c r="A13" s="103" t="s">
        <v>140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</row>
    <row r="14" spans="1:14" ht="25" customHeight="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23.5">
      <c r="A15" s="101" t="s">
        <v>141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</row>
    <row r="16" spans="1:14" ht="20" customHeight="1">
      <c r="A16" s="105" t="s">
        <v>142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</row>
    <row r="17" spans="1:14" ht="20" customHeight="1">
      <c r="A17" s="105" t="s">
        <v>143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20" customHeight="1">
      <c r="A18" s="105" t="s">
        <v>150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</row>
    <row r="19" spans="1:14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</row>
    <row r="20" spans="1:14" ht="23.5">
      <c r="A20" s="101" t="s">
        <v>144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</row>
    <row r="21" spans="1:14" ht="15.5">
      <c r="A21" s="105" t="s">
        <v>162</v>
      </c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</row>
    <row r="22" spans="1:14" ht="15.5">
      <c r="A22" s="105" t="s">
        <v>161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</row>
    <row r="23" spans="1:14" ht="15.5">
      <c r="A23" s="105" t="s">
        <v>156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4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</row>
    <row r="25" spans="1:14" ht="23.5">
      <c r="A25" s="101" t="s">
        <v>145</v>
      </c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ht="15.5">
      <c r="A26" s="105" t="s">
        <v>155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</row>
    <row r="27" spans="1:14" ht="15.5">
      <c r="A27" s="105" t="s">
        <v>164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</row>
    <row r="28" spans="1:14" ht="15.5">
      <c r="A28" s="105" t="s">
        <v>154</v>
      </c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5">
      <c r="A29" s="106" t="s">
        <v>160</v>
      </c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</row>
    <row r="30" spans="1:14" ht="15.5">
      <c r="A30" s="107" t="s">
        <v>152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</row>
    <row r="31" spans="1:14" ht="15.5">
      <c r="A31" s="107" t="s">
        <v>151</v>
      </c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</row>
    <row r="32" spans="1:14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4" ht="23.5">
      <c r="A33" s="101" t="s">
        <v>146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</row>
    <row r="34" spans="1:14" ht="15.5">
      <c r="A34" s="105" t="s">
        <v>153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</row>
    <row r="35" spans="1:14" ht="15.5">
      <c r="A35" s="105" t="s">
        <v>165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</row>
    <row r="36" spans="1:14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</row>
    <row r="37" spans="1:14" ht="23.5">
      <c r="A37" s="101" t="s">
        <v>147</v>
      </c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</row>
    <row r="38" spans="1:14" ht="15.5">
      <c r="A38" s="105" t="s">
        <v>166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</row>
    <row r="39" spans="1:14" ht="15.5">
      <c r="A39" s="105" t="s">
        <v>168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</row>
    <row r="41" spans="1:14" ht="23.5">
      <c r="A41" s="101" t="s">
        <v>148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</row>
    <row r="42" spans="1:14" ht="15.5">
      <c r="A42" s="105" t="s">
        <v>163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</row>
    <row r="43" spans="1:14" ht="15.5">
      <c r="A43" s="105" t="s">
        <v>157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  <row r="44" spans="1:14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</row>
    <row r="45" spans="1:14" ht="23.5">
      <c r="A45" s="101" t="s">
        <v>149</v>
      </c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</row>
    <row r="46" spans="1:14" ht="15.5">
      <c r="A46" s="105" t="s">
        <v>158</v>
      </c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</row>
    <row r="47" spans="1:14" ht="15.5">
      <c r="A47" s="105" t="s">
        <v>159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</row>
    <row r="48" spans="1:14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</row>
    <row r="49" spans="1:14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</row>
  </sheetData>
  <sheetProtection algorithmName="SHA-512" hashValue="pVe9khl5uvCc/jlt0jnMmawTUJJVxEw9/Py8PIUp6zsZPiOgxqGXglbipanXEhb9QZXw/lPnweE5EwDYw+dYGQ==" saltValue="eOgf/IUdKntS9J586p1wNA==" spinCount="100000" sheet="1" objects="1" scenarios="1" selectLockedCells="1" selectUnlockedCells="1"/>
  <mergeCells count="35">
    <mergeCell ref="A45:N45"/>
    <mergeCell ref="A46:N46"/>
    <mergeCell ref="A47:N47"/>
    <mergeCell ref="A48:N48"/>
    <mergeCell ref="A49:N49"/>
    <mergeCell ref="A41:N41"/>
    <mergeCell ref="A42:N42"/>
    <mergeCell ref="A43:N43"/>
    <mergeCell ref="A44:N44"/>
    <mergeCell ref="A39:N39"/>
    <mergeCell ref="A35:N35"/>
    <mergeCell ref="A36:N36"/>
    <mergeCell ref="A37:N37"/>
    <mergeCell ref="A38:N38"/>
    <mergeCell ref="A31:N31"/>
    <mergeCell ref="A32:N32"/>
    <mergeCell ref="A33:N33"/>
    <mergeCell ref="A34:N34"/>
    <mergeCell ref="A26:N26"/>
    <mergeCell ref="A27:N27"/>
    <mergeCell ref="A28:N28"/>
    <mergeCell ref="A29:N29"/>
    <mergeCell ref="A30:N30"/>
    <mergeCell ref="A21:N21"/>
    <mergeCell ref="A22:N22"/>
    <mergeCell ref="A23:N23"/>
    <mergeCell ref="A24:N24"/>
    <mergeCell ref="A25:N25"/>
    <mergeCell ref="A19:N19"/>
    <mergeCell ref="A20:N20"/>
    <mergeCell ref="A13:N13"/>
    <mergeCell ref="A15:N15"/>
    <mergeCell ref="A16:N16"/>
    <mergeCell ref="A17:N17"/>
    <mergeCell ref="A18:N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5"/>
  <sheetViews>
    <sheetView workbookViewId="0">
      <selection activeCell="F3" sqref="F3:G3"/>
    </sheetView>
  </sheetViews>
  <sheetFormatPr defaultColWidth="0" defaultRowHeight="14" zeroHeight="1"/>
  <cols>
    <col min="1" max="1" width="27.1796875" style="16" customWidth="1"/>
    <col min="2" max="2" width="22" style="16" hidden="1" customWidth="1"/>
    <col min="3" max="3" width="4" style="16" customWidth="1"/>
    <col min="4" max="4" width="25.453125" style="16" customWidth="1"/>
    <col min="5" max="5" width="15.36328125" style="16" customWidth="1"/>
    <col min="6" max="6" width="14.1796875" style="16" customWidth="1"/>
    <col min="7" max="7" width="14.453125" style="16" customWidth="1"/>
    <col min="8" max="11" width="10.81640625" style="16" customWidth="1"/>
    <col min="12" max="12" width="16.36328125" style="16" bestFit="1" customWidth="1"/>
    <col min="13" max="13" width="10.81640625" style="16" customWidth="1"/>
    <col min="14" max="14" width="3.36328125" style="16" customWidth="1"/>
    <col min="15" max="16384" width="10.81640625" style="16" hidden="1"/>
  </cols>
  <sheetData>
    <row r="1" spans="1:13" ht="170" customHeight="1">
      <c r="A1" s="108" t="s">
        <v>169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3" ht="14.5" thickBot="1"/>
    <row r="3" spans="1:13" ht="21" customHeight="1" thickBot="1">
      <c r="A3" s="17" t="s">
        <v>0</v>
      </c>
      <c r="E3" s="18" t="s">
        <v>1</v>
      </c>
      <c r="F3" s="124" t="s">
        <v>167</v>
      </c>
      <c r="G3" s="125"/>
    </row>
    <row r="4" spans="1:13"/>
    <row r="5" spans="1:13">
      <c r="A5" s="19" t="s">
        <v>68</v>
      </c>
      <c r="B5" s="19"/>
      <c r="C5" s="19"/>
    </row>
    <row r="6" spans="1:13">
      <c r="A6" s="20" t="s">
        <v>69</v>
      </c>
      <c r="B6" s="20"/>
      <c r="C6" s="20"/>
    </row>
    <row r="7" spans="1:13" ht="44.25" customHeight="1" thickBot="1"/>
    <row r="8" spans="1:13" ht="14.5" thickBot="1">
      <c r="A8" s="128" t="s">
        <v>2</v>
      </c>
      <c r="B8" s="128"/>
      <c r="D8" s="21" t="s">
        <v>3</v>
      </c>
      <c r="E8" s="22" t="s">
        <v>4</v>
      </c>
      <c r="F8" s="127"/>
      <c r="G8" s="127"/>
      <c r="H8" s="127"/>
    </row>
    <row r="9" spans="1:13" ht="16" customHeight="1" thickBot="1">
      <c r="A9" s="129" t="s">
        <v>5</v>
      </c>
      <c r="B9" s="130"/>
      <c r="C9" s="131"/>
      <c r="D9" s="4" t="s">
        <v>167</v>
      </c>
      <c r="E9" s="5">
        <v>0</v>
      </c>
      <c r="F9" s="126"/>
      <c r="G9" s="126"/>
      <c r="H9" s="126"/>
    </row>
    <row r="10" spans="1:13" ht="44.25" customHeight="1" thickBot="1"/>
    <row r="11" spans="1:13" ht="14.5" thickBot="1">
      <c r="A11" s="128" t="s">
        <v>6</v>
      </c>
      <c r="B11" s="128"/>
      <c r="D11" s="21" t="s">
        <v>7</v>
      </c>
      <c r="E11" s="120" t="s">
        <v>8</v>
      </c>
      <c r="F11" s="121"/>
    </row>
    <row r="12" spans="1:13" ht="16" customHeight="1" thickBot="1">
      <c r="A12" s="113" t="s">
        <v>9</v>
      </c>
      <c r="B12" s="114"/>
      <c r="C12" s="115"/>
      <c r="D12" s="6">
        <v>0</v>
      </c>
      <c r="E12" s="122">
        <v>0</v>
      </c>
      <c r="F12" s="123"/>
    </row>
    <row r="13" spans="1:13"/>
    <row r="14" spans="1:13" ht="14.5" thickBot="1">
      <c r="A14" s="26" t="s">
        <v>138</v>
      </c>
    </row>
    <row r="15" spans="1:13" ht="16" customHeight="1" thickBot="1">
      <c r="A15" s="113" t="s">
        <v>10</v>
      </c>
      <c r="B15" s="114"/>
      <c r="C15" s="115"/>
      <c r="D15" s="7">
        <v>0.1</v>
      </c>
    </row>
    <row r="16" spans="1:13" ht="30" customHeight="1" thickBot="1"/>
    <row r="17" spans="1:13" ht="46" customHeight="1" thickBot="1">
      <c r="A17" s="132" t="s">
        <v>139</v>
      </c>
      <c r="B17" s="132"/>
      <c r="C17" s="133"/>
      <c r="D17" s="27" t="s">
        <v>11</v>
      </c>
      <c r="E17" s="27" t="s">
        <v>12</v>
      </c>
      <c r="F17" s="27" t="s">
        <v>13</v>
      </c>
      <c r="G17" s="27" t="s">
        <v>14</v>
      </c>
      <c r="H17" s="27" t="s">
        <v>15</v>
      </c>
      <c r="I17" s="27" t="s">
        <v>16</v>
      </c>
      <c r="J17" s="27" t="s">
        <v>17</v>
      </c>
      <c r="K17" s="28" t="s">
        <v>18</v>
      </c>
      <c r="L17" s="27" t="s">
        <v>19</v>
      </c>
      <c r="M17" s="27" t="s">
        <v>20</v>
      </c>
    </row>
    <row r="18" spans="1:13" ht="16" customHeight="1" thickBot="1">
      <c r="A18" s="113" t="s">
        <v>21</v>
      </c>
      <c r="B18" s="114"/>
      <c r="C18" s="115"/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9">
        <v>0</v>
      </c>
      <c r="L18" s="10">
        <v>0</v>
      </c>
      <c r="M18" s="10">
        <v>0</v>
      </c>
    </row>
    <row r="19" spans="1:13" ht="14.5" thickBot="1">
      <c r="H19" s="29"/>
    </row>
    <row r="20" spans="1:13" ht="16" customHeight="1">
      <c r="A20" s="116" t="s">
        <v>22</v>
      </c>
      <c r="B20" s="117"/>
      <c r="C20" s="118"/>
      <c r="D20" s="30"/>
      <c r="L20" s="29"/>
    </row>
    <row r="21" spans="1:13" ht="16" customHeight="1">
      <c r="A21" s="119" t="s">
        <v>23</v>
      </c>
      <c r="B21" s="119"/>
      <c r="C21" s="119"/>
      <c r="D21" s="14">
        <v>0</v>
      </c>
    </row>
    <row r="22" spans="1:13" ht="16" customHeight="1">
      <c r="A22" s="119" t="s">
        <v>24</v>
      </c>
      <c r="B22" s="119"/>
      <c r="C22" s="119"/>
      <c r="D22" s="14">
        <v>0</v>
      </c>
    </row>
    <row r="23" spans="1:13" ht="16" customHeight="1">
      <c r="A23" s="119" t="s">
        <v>25</v>
      </c>
      <c r="B23" s="119"/>
      <c r="C23" s="119"/>
      <c r="D23" s="14">
        <v>0</v>
      </c>
    </row>
    <row r="24" spans="1:13" ht="16" customHeight="1">
      <c r="A24" s="119" t="s">
        <v>26</v>
      </c>
      <c r="B24" s="119"/>
      <c r="C24" s="119"/>
      <c r="D24" s="14">
        <v>0</v>
      </c>
    </row>
    <row r="25" spans="1:13" ht="16" customHeight="1">
      <c r="A25" s="119" t="s">
        <v>27</v>
      </c>
      <c r="B25" s="119"/>
      <c r="C25" s="119"/>
      <c r="D25" s="14">
        <v>0</v>
      </c>
    </row>
    <row r="26" spans="1:13"/>
    <row r="27" spans="1:13" ht="20">
      <c r="A27" s="17" t="s">
        <v>28</v>
      </c>
    </row>
    <row r="28" spans="1:13">
      <c r="A28" s="26" t="s">
        <v>29</v>
      </c>
      <c r="C28" s="31"/>
    </row>
    <row r="29" spans="1:13">
      <c r="A29" s="26"/>
    </row>
    <row r="30" spans="1:13" ht="16" customHeight="1">
      <c r="A30" s="32" t="s">
        <v>30</v>
      </c>
    </row>
    <row r="31" spans="1:13" ht="16" customHeight="1">
      <c r="A31" s="112" t="s">
        <v>31</v>
      </c>
      <c r="B31" s="112"/>
      <c r="C31" s="112"/>
      <c r="D31" s="112"/>
      <c r="E31" s="11" t="s">
        <v>32</v>
      </c>
    </row>
    <row r="32" spans="1:13" ht="16" customHeight="1">
      <c r="A32" s="112" t="s">
        <v>33</v>
      </c>
      <c r="B32" s="112"/>
      <c r="C32" s="112"/>
      <c r="D32" s="112"/>
      <c r="E32" s="12">
        <v>0.01</v>
      </c>
    </row>
    <row r="33" spans="1:5">
      <c r="E33" s="25"/>
    </row>
    <row r="34" spans="1:5" ht="16" customHeight="1">
      <c r="A34" s="32" t="s">
        <v>34</v>
      </c>
    </row>
    <row r="35" spans="1:5" ht="16" customHeight="1">
      <c r="A35" s="112" t="s">
        <v>35</v>
      </c>
      <c r="B35" s="112"/>
      <c r="C35" s="112"/>
      <c r="D35" s="112"/>
      <c r="E35" s="13">
        <v>0</v>
      </c>
    </row>
    <row r="36" spans="1:5" ht="16" customHeight="1">
      <c r="A36" s="109" t="s">
        <v>36</v>
      </c>
      <c r="B36" s="110"/>
      <c r="C36" s="110"/>
      <c r="D36" s="111"/>
      <c r="E36" s="13">
        <v>0</v>
      </c>
    </row>
    <row r="37" spans="1:5" ht="16" customHeight="1">
      <c r="A37" s="109" t="s">
        <v>37</v>
      </c>
      <c r="B37" s="110"/>
      <c r="C37" s="110"/>
      <c r="D37" s="111"/>
      <c r="E37" s="13">
        <v>0</v>
      </c>
    </row>
    <row r="38" spans="1:5" ht="16" customHeight="1">
      <c r="A38" s="109" t="s">
        <v>38</v>
      </c>
      <c r="B38" s="110"/>
      <c r="C38" s="110"/>
      <c r="D38" s="111"/>
      <c r="E38" s="13">
        <v>0</v>
      </c>
    </row>
    <row r="39" spans="1:5">
      <c r="E39" s="25"/>
    </row>
    <row r="40" spans="1:5" ht="16" customHeight="1">
      <c r="A40" s="32" t="s">
        <v>39</v>
      </c>
      <c r="E40" s="25"/>
    </row>
    <row r="41" spans="1:5" ht="16" customHeight="1">
      <c r="A41" s="112" t="s">
        <v>40</v>
      </c>
      <c r="B41" s="112"/>
      <c r="C41" s="112"/>
      <c r="D41" s="112"/>
      <c r="E41" s="13">
        <v>0</v>
      </c>
    </row>
    <row r="42" spans="1:5" ht="16" customHeight="1">
      <c r="A42" s="112" t="s">
        <v>41</v>
      </c>
      <c r="B42" s="112"/>
      <c r="C42" s="112"/>
      <c r="D42" s="112"/>
      <c r="E42" s="13">
        <v>0</v>
      </c>
    </row>
    <row r="43" spans="1:5" ht="16" customHeight="1">
      <c r="A43" s="112" t="s">
        <v>42</v>
      </c>
      <c r="B43" s="112"/>
      <c r="C43" s="112"/>
      <c r="D43" s="112"/>
      <c r="E43" s="13">
        <v>0</v>
      </c>
    </row>
    <row r="44" spans="1:5" ht="16" customHeight="1">
      <c r="A44" s="112" t="s">
        <v>43</v>
      </c>
      <c r="B44" s="112"/>
      <c r="C44" s="112"/>
      <c r="D44" s="112"/>
      <c r="E44" s="13">
        <v>0</v>
      </c>
    </row>
    <row r="45" spans="1:5"/>
  </sheetData>
  <sheetProtection algorithmName="SHA-512" hashValue="wFKbuIIwN8OHUmbhng/NAq6Um/yrTJgozYey4cgetlLFcI1GpxSohbP4CuKw6JO/XVO6nuA8u4t1QTzCoi9FeQ==" saltValue="eSdRtWQYOxjxDoNATAGKUw==" spinCount="100000" sheet="1" objects="1" scenarios="1" selectLockedCells="1"/>
  <mergeCells count="29">
    <mergeCell ref="A31:D31"/>
    <mergeCell ref="A32:D32"/>
    <mergeCell ref="F9:H9"/>
    <mergeCell ref="F8:H8"/>
    <mergeCell ref="A8:B8"/>
    <mergeCell ref="A11:B11"/>
    <mergeCell ref="A12:C12"/>
    <mergeCell ref="A15:C15"/>
    <mergeCell ref="A23:C23"/>
    <mergeCell ref="A24:C24"/>
    <mergeCell ref="A25:C25"/>
    <mergeCell ref="A9:C9"/>
    <mergeCell ref="A17:C17"/>
    <mergeCell ref="A1:M1"/>
    <mergeCell ref="A36:D36"/>
    <mergeCell ref="A37:D37"/>
    <mergeCell ref="A38:D38"/>
    <mergeCell ref="A44:D44"/>
    <mergeCell ref="A41:D41"/>
    <mergeCell ref="A42:D42"/>
    <mergeCell ref="A43:D43"/>
    <mergeCell ref="A18:C18"/>
    <mergeCell ref="A20:C20"/>
    <mergeCell ref="A21:C21"/>
    <mergeCell ref="A22:C22"/>
    <mergeCell ref="A35:D35"/>
    <mergeCell ref="E11:F11"/>
    <mergeCell ref="E12:F12"/>
    <mergeCell ref="F3:G3"/>
  </mergeCells>
  <pageMargins left="0.75" right="0.75" top="1" bottom="1" header="0.5" footer="0.5"/>
  <pageSetup orientation="portrait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Sheet1!$E$2:$E$12</xm:f>
          </x14:formula1>
          <xm:sqref>E32</xm:sqref>
        </x14:dataValidation>
        <x14:dataValidation type="list" allowBlank="1" showInputMessage="1" showErrorMessage="1" xr:uid="{00000000-0002-0000-0000-000001000000}">
          <x14:formula1>
            <xm:f>Sheet1!$C$1:$C$2</xm:f>
          </x14:formula1>
          <xm:sqref>E31</xm:sqref>
        </x14:dataValidation>
        <x14:dataValidation type="list" allowBlank="1" showInputMessage="1" showErrorMessage="1" xr:uid="{00000000-0002-0000-0000-000002000000}">
          <x14:formula1>
            <xm:f>Sheet1!$A$2:$A$8</xm:f>
          </x14:formula1>
          <xm:sqref>D15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1"/>
  <sheetViews>
    <sheetView workbookViewId="0">
      <selection activeCell="B18" sqref="B18:H18"/>
    </sheetView>
  </sheetViews>
  <sheetFormatPr defaultColWidth="0" defaultRowHeight="14" zeroHeight="1"/>
  <cols>
    <col min="1" max="1" width="2.36328125" style="16" customWidth="1"/>
    <col min="2" max="2" width="27.453125" style="16" customWidth="1"/>
    <col min="3" max="4" width="10.81640625" style="16" customWidth="1"/>
    <col min="5" max="6" width="14" style="16" customWidth="1"/>
    <col min="7" max="12" width="10.81640625" style="16" customWidth="1"/>
    <col min="13" max="13" width="14.36328125" style="16" customWidth="1"/>
    <col min="14" max="16384" width="10.81640625" style="16" hidden="1"/>
  </cols>
  <sheetData>
    <row r="1" spans="1:9" ht="170.5" customHeight="1"/>
    <row r="2" spans="1:9"/>
    <row r="3" spans="1:9" ht="20">
      <c r="A3" s="17" t="s">
        <v>44</v>
      </c>
    </row>
    <row r="4" spans="1:9" ht="20">
      <c r="A4" s="17"/>
    </row>
    <row r="5" spans="1:9" ht="20">
      <c r="A5" s="17"/>
    </row>
    <row r="6" spans="1:9"/>
    <row r="7" spans="1:9" ht="14.5" thickBot="1">
      <c r="A7" s="32" t="s">
        <v>30</v>
      </c>
      <c r="E7" s="23" t="s">
        <v>45</v>
      </c>
      <c r="F7" s="23"/>
    </row>
    <row r="8" spans="1:9" ht="14.5" thickBot="1">
      <c r="A8" s="129" t="s">
        <v>31</v>
      </c>
      <c r="B8" s="130"/>
      <c r="C8" s="131"/>
      <c r="D8" s="24"/>
      <c r="E8" s="36" t="str">
        <f>'Profile Input'!E31</f>
        <v>Yes</v>
      </c>
      <c r="F8" s="25"/>
    </row>
    <row r="9" spans="1:9" ht="30" customHeight="1" thickBot="1">
      <c r="A9" s="134" t="s">
        <v>33</v>
      </c>
      <c r="B9" s="135"/>
      <c r="C9" s="136"/>
      <c r="D9" s="24"/>
      <c r="E9" s="37">
        <f>'Profile Input'!E32</f>
        <v>0.01</v>
      </c>
      <c r="F9" s="3"/>
    </row>
    <row r="10" spans="1:9" ht="14.5" thickBot="1">
      <c r="A10" s="31"/>
      <c r="B10" s="31"/>
      <c r="C10" s="31"/>
      <c r="D10" s="31"/>
      <c r="E10" s="3"/>
    </row>
    <row r="11" spans="1:9" ht="13" customHeight="1">
      <c r="B11" s="140" t="s">
        <v>46</v>
      </c>
      <c r="C11" s="141"/>
      <c r="D11" s="141"/>
      <c r="E11" s="141"/>
      <c r="F11" s="141"/>
      <c r="G11" s="141"/>
      <c r="H11" s="142"/>
      <c r="I11" s="33"/>
    </row>
    <row r="12" spans="1:9" ht="15" customHeight="1" thickBot="1">
      <c r="B12" s="143"/>
      <c r="C12" s="144"/>
      <c r="D12" s="144"/>
      <c r="E12" s="144"/>
      <c r="F12" s="144"/>
      <c r="G12" s="144"/>
      <c r="H12" s="145"/>
      <c r="I12" s="33"/>
    </row>
    <row r="13" spans="1:9" s="35" customFormat="1" ht="89.25" customHeight="1" thickBot="1">
      <c r="A13" s="34">
        <v>1</v>
      </c>
      <c r="B13" s="137"/>
      <c r="C13" s="138"/>
      <c r="D13" s="138"/>
      <c r="E13" s="138"/>
      <c r="F13" s="138"/>
      <c r="G13" s="138"/>
      <c r="H13" s="139"/>
    </row>
    <row r="14" spans="1:9" s="35" customFormat="1" ht="89.25" customHeight="1" thickBot="1">
      <c r="A14" s="34">
        <v>2</v>
      </c>
      <c r="B14" s="137"/>
      <c r="C14" s="138"/>
      <c r="D14" s="138"/>
      <c r="E14" s="138"/>
      <c r="F14" s="138"/>
      <c r="G14" s="138"/>
      <c r="H14" s="139"/>
    </row>
    <row r="15" spans="1:9" s="35" customFormat="1" ht="89.25" customHeight="1" thickBot="1">
      <c r="A15" s="34">
        <v>3</v>
      </c>
      <c r="B15" s="137"/>
      <c r="C15" s="138"/>
      <c r="D15" s="138"/>
      <c r="E15" s="138"/>
      <c r="F15" s="138"/>
      <c r="G15" s="138"/>
      <c r="H15" s="139"/>
    </row>
    <row r="16" spans="1:9" s="35" customFormat="1" ht="89.25" customHeight="1" thickBot="1">
      <c r="A16" s="34">
        <v>4</v>
      </c>
      <c r="B16" s="137"/>
      <c r="C16" s="138"/>
      <c r="D16" s="138"/>
      <c r="E16" s="138"/>
      <c r="F16" s="138"/>
      <c r="G16" s="138"/>
      <c r="H16" s="139"/>
    </row>
    <row r="17" spans="1:8" s="35" customFormat="1" ht="89.25" customHeight="1" thickBot="1">
      <c r="A17" s="34">
        <v>5</v>
      </c>
      <c r="B17" s="137"/>
      <c r="C17" s="138"/>
      <c r="D17" s="138"/>
      <c r="E17" s="138"/>
      <c r="F17" s="138"/>
      <c r="G17" s="138"/>
      <c r="H17" s="139"/>
    </row>
    <row r="18" spans="1:8" s="35" customFormat="1" ht="89.25" customHeight="1" thickBot="1">
      <c r="A18" s="34">
        <v>6</v>
      </c>
      <c r="B18" s="137"/>
      <c r="C18" s="138"/>
      <c r="D18" s="138"/>
      <c r="E18" s="138"/>
      <c r="F18" s="138"/>
      <c r="G18" s="138"/>
      <c r="H18" s="139"/>
    </row>
    <row r="19" spans="1:8"/>
    <row r="20" spans="1:8"/>
    <row r="21" spans="1:8"/>
  </sheetData>
  <sheetProtection algorithmName="SHA-512" hashValue="P0VqkwwcethQAcSj3r+Nu3abU5HNwMaJ98rLQyBEG36Czch+YmS+mijHtcgingnVe9RzEJJCt3K1hyjuuqPi8Q==" saltValue="q5hXJqa6Zt0oGEVFlhjADQ==" spinCount="100000" sheet="1" objects="1" scenarios="1" selectLockedCells="1"/>
  <mergeCells count="9">
    <mergeCell ref="A8:C8"/>
    <mergeCell ref="A9:C9"/>
    <mergeCell ref="B18:H18"/>
    <mergeCell ref="B17:H17"/>
    <mergeCell ref="B16:H16"/>
    <mergeCell ref="B15:H15"/>
    <mergeCell ref="B14:H14"/>
    <mergeCell ref="B13:H13"/>
    <mergeCell ref="B11:H12"/>
  </mergeCells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8"/>
  <sheetViews>
    <sheetView workbookViewId="0">
      <selection activeCell="A7" sqref="A7:F7"/>
    </sheetView>
  </sheetViews>
  <sheetFormatPr defaultColWidth="0" defaultRowHeight="14" zeroHeight="1"/>
  <cols>
    <col min="1" max="3" width="15.453125" style="16" customWidth="1"/>
    <col min="4" max="4" width="30.453125" style="16" customWidth="1"/>
    <col min="5" max="6" width="13.6328125" style="16" customWidth="1"/>
    <col min="7" max="11" width="10.81640625" style="16" customWidth="1"/>
    <col min="12" max="16384" width="10.81640625" style="16" hidden="1"/>
  </cols>
  <sheetData>
    <row r="1" spans="1:6" ht="170.5" customHeight="1"/>
    <row r="2" spans="1:6"/>
    <row r="3" spans="1:6" ht="20">
      <c r="A3" s="17" t="s">
        <v>47</v>
      </c>
    </row>
    <row r="4" spans="1:6">
      <c r="E4" s="158" t="s">
        <v>45</v>
      </c>
      <c r="F4" s="158"/>
    </row>
    <row r="5" spans="1:6">
      <c r="A5" s="157" t="s">
        <v>48</v>
      </c>
      <c r="B5" s="157"/>
      <c r="C5" s="157"/>
      <c r="D5" s="157"/>
      <c r="E5" s="146">
        <f>'Profile Input'!E41</f>
        <v>0</v>
      </c>
      <c r="F5" s="147"/>
    </row>
    <row r="6" spans="1:6" ht="28" customHeight="1">
      <c r="A6" s="151" t="s">
        <v>49</v>
      </c>
      <c r="B6" s="152"/>
      <c r="C6" s="152"/>
      <c r="D6" s="152"/>
      <c r="E6" s="152"/>
      <c r="F6" s="153"/>
    </row>
    <row r="7" spans="1:6" ht="77.25" customHeight="1">
      <c r="A7" s="154"/>
      <c r="B7" s="155"/>
      <c r="C7" s="155"/>
      <c r="D7" s="155"/>
      <c r="E7" s="155"/>
      <c r="F7" s="156"/>
    </row>
    <row r="8" spans="1:6">
      <c r="A8" s="157" t="s">
        <v>41</v>
      </c>
      <c r="B8" s="157"/>
      <c r="C8" s="157"/>
      <c r="D8" s="157"/>
      <c r="E8" s="146">
        <f>'Profile Input'!E42</f>
        <v>0</v>
      </c>
      <c r="F8" s="147"/>
    </row>
    <row r="9" spans="1:6" ht="28" customHeight="1">
      <c r="A9" s="151" t="s">
        <v>49</v>
      </c>
      <c r="B9" s="152"/>
      <c r="C9" s="152"/>
      <c r="D9" s="152"/>
      <c r="E9" s="152"/>
      <c r="F9" s="153"/>
    </row>
    <row r="10" spans="1:6" ht="76" customHeight="1">
      <c r="A10" s="154"/>
      <c r="B10" s="155"/>
      <c r="C10" s="155"/>
      <c r="D10" s="155"/>
      <c r="E10" s="155"/>
      <c r="F10" s="156"/>
    </row>
    <row r="11" spans="1:6">
      <c r="A11" s="157" t="s">
        <v>42</v>
      </c>
      <c r="B11" s="157"/>
      <c r="C11" s="157"/>
      <c r="D11" s="157"/>
      <c r="E11" s="146">
        <f>'Profile Input'!E43</f>
        <v>0</v>
      </c>
      <c r="F11" s="147"/>
    </row>
    <row r="12" spans="1:6" ht="28" customHeight="1">
      <c r="A12" s="151" t="s">
        <v>49</v>
      </c>
      <c r="B12" s="152"/>
      <c r="C12" s="152"/>
      <c r="D12" s="152"/>
      <c r="E12" s="152"/>
      <c r="F12" s="153"/>
    </row>
    <row r="13" spans="1:6" ht="77.25" customHeight="1">
      <c r="A13" s="154"/>
      <c r="B13" s="155"/>
      <c r="C13" s="155"/>
      <c r="D13" s="155"/>
      <c r="E13" s="155"/>
      <c r="F13" s="156"/>
    </row>
    <row r="14" spans="1:6">
      <c r="A14" s="157" t="s">
        <v>43</v>
      </c>
      <c r="B14" s="157"/>
      <c r="C14" s="157"/>
      <c r="D14" s="157"/>
      <c r="E14" s="146">
        <f>'Profile Input'!E44</f>
        <v>0</v>
      </c>
      <c r="F14" s="147"/>
    </row>
    <row r="15" spans="1:6">
      <c r="A15" s="151" t="s">
        <v>50</v>
      </c>
      <c r="B15" s="152"/>
      <c r="C15" s="152"/>
      <c r="D15" s="152"/>
      <c r="E15" s="152"/>
      <c r="F15" s="153"/>
    </row>
    <row r="16" spans="1:6" ht="77.25" customHeight="1" thickBot="1">
      <c r="A16" s="154"/>
      <c r="B16" s="155"/>
      <c r="C16" s="155"/>
      <c r="D16" s="155"/>
      <c r="E16" s="155"/>
      <c r="F16" s="156"/>
    </row>
    <row r="17" spans="1:6" ht="15" thickBot="1">
      <c r="A17" s="148" t="s">
        <v>51</v>
      </c>
      <c r="B17" s="149"/>
      <c r="C17" s="149"/>
      <c r="D17" s="150"/>
      <c r="E17" s="38">
        <f>E5+E8+E11+E14</f>
        <v>0</v>
      </c>
      <c r="F17" s="39" t="e">
        <f>'Growing Plan'!E17/('Profile Input'!D12/12)</f>
        <v>#DIV/0!</v>
      </c>
    </row>
    <row r="18" spans="1:6"/>
  </sheetData>
  <sheetProtection algorithmName="SHA-512" hashValue="jSs4rSoRlIzvGiufJWina92p8BEoTj1KdXn9wzjdourDXXi7zlg66xnuVfh/+M5J2iIgV+CpHXzmtTaJIrrmLA==" saltValue="Lo24lnXW9f7pz2+7aMgJTg==" spinCount="100000" sheet="1" objects="1" scenarios="1" selectLockedCells="1"/>
  <mergeCells count="18">
    <mergeCell ref="E5:F5"/>
    <mergeCell ref="E4:F4"/>
    <mergeCell ref="A5:D5"/>
    <mergeCell ref="E14:F14"/>
    <mergeCell ref="A17:D17"/>
    <mergeCell ref="A6:F6"/>
    <mergeCell ref="A7:F7"/>
    <mergeCell ref="A16:F16"/>
    <mergeCell ref="A15:F15"/>
    <mergeCell ref="E8:F8"/>
    <mergeCell ref="E11:F11"/>
    <mergeCell ref="A8:D8"/>
    <mergeCell ref="A11:D11"/>
    <mergeCell ref="A14:D14"/>
    <mergeCell ref="A9:F9"/>
    <mergeCell ref="A10:F10"/>
    <mergeCell ref="A12:F12"/>
    <mergeCell ref="A13:F13"/>
  </mergeCells>
  <pageMargins left="0.75" right="0.75" top="1" bottom="1" header="0.5" footer="0.5"/>
  <pageSetup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A19" sqref="A19:F19"/>
    </sheetView>
  </sheetViews>
  <sheetFormatPr defaultColWidth="0" defaultRowHeight="14" zeroHeight="1"/>
  <cols>
    <col min="1" max="1" width="30.1796875" style="16" customWidth="1"/>
    <col min="2" max="5" width="10.81640625" style="16" customWidth="1"/>
    <col min="6" max="6" width="12" style="16" customWidth="1"/>
    <col min="7" max="12" width="10.81640625" style="16" customWidth="1"/>
    <col min="13" max="13" width="8.1796875" style="16" customWidth="1"/>
    <col min="14" max="16384" width="10.81640625" style="16" hidden="1"/>
  </cols>
  <sheetData>
    <row r="1" spans="1:7" ht="170.5" customHeight="1"/>
    <row r="2" spans="1:7"/>
    <row r="3" spans="1:7" ht="20">
      <c r="A3" s="17" t="s">
        <v>52</v>
      </c>
    </row>
    <row r="4" spans="1:7"/>
    <row r="5" spans="1:7"/>
    <row r="6" spans="1:7" ht="28">
      <c r="B6" s="40" t="s">
        <v>53</v>
      </c>
      <c r="C6" s="40" t="s">
        <v>54</v>
      </c>
      <c r="D6" s="40" t="s">
        <v>55</v>
      </c>
      <c r="E6" s="40" t="s">
        <v>56</v>
      </c>
      <c r="F6" s="41" t="s">
        <v>57</v>
      </c>
    </row>
    <row r="7" spans="1:7">
      <c r="A7" s="42" t="s">
        <v>58</v>
      </c>
      <c r="B7" s="43">
        <f>'Profile Input'!D18</f>
        <v>0</v>
      </c>
      <c r="C7" s="44">
        <f>'Profile Input'!F18</f>
        <v>0</v>
      </c>
      <c r="D7" s="44">
        <f>'Profile Input'!H18</f>
        <v>0</v>
      </c>
      <c r="E7" s="44">
        <f>'Profile Input'!J18</f>
        <v>0</v>
      </c>
      <c r="F7" s="45">
        <f>'Profile Input'!L18</f>
        <v>0</v>
      </c>
    </row>
    <row r="8" spans="1:7">
      <c r="A8" s="42" t="s">
        <v>59</v>
      </c>
      <c r="B8" s="43">
        <f>'Profile Input'!E18</f>
        <v>0</v>
      </c>
      <c r="C8" s="44">
        <f>'Profile Input'!G18</f>
        <v>0</v>
      </c>
      <c r="D8" s="44">
        <f>'Profile Input'!I18</f>
        <v>0</v>
      </c>
      <c r="E8" s="44">
        <f>'Profile Input'!K18</f>
        <v>0</v>
      </c>
      <c r="F8" s="45">
        <f>'Profile Input'!M18</f>
        <v>0</v>
      </c>
    </row>
    <row r="9" spans="1:7">
      <c r="A9" s="42" t="s">
        <v>60</v>
      </c>
      <c r="B9" s="46">
        <f>'Profile Input'!D24</f>
        <v>0</v>
      </c>
      <c r="C9" s="47">
        <f>'Profile Input'!D23</f>
        <v>0</v>
      </c>
      <c r="D9" s="47">
        <f>'Profile Input'!D22</f>
        <v>0</v>
      </c>
      <c r="E9" s="47">
        <f>'Profile Input'!D25</f>
        <v>0</v>
      </c>
      <c r="F9" s="48">
        <f>'Profile Input'!D21</f>
        <v>0</v>
      </c>
    </row>
    <row r="10" spans="1:7">
      <c r="A10" s="42" t="s">
        <v>61</v>
      </c>
      <c r="B10" s="49" t="e">
        <f>ROUND(NPER(B9/12,B7,-B8,0),2)</f>
        <v>#DIV/0!</v>
      </c>
      <c r="C10" s="50" t="e">
        <f>ROUND(NPER(C9/12,C7,-C8,0),2)</f>
        <v>#DIV/0!</v>
      </c>
      <c r="D10" s="50" t="e">
        <f>ROUND(NPER(D9/12,D7,-D8,0),2)</f>
        <v>#DIV/0!</v>
      </c>
      <c r="E10" s="50" t="e">
        <f>ROUND(NPER(E9/12,E7,-E8,0),2)</f>
        <v>#DIV/0!</v>
      </c>
      <c r="F10" s="50" t="e">
        <f>ROUND(NPER(F9/12,F7,-F8,0),2)</f>
        <v>#DIV/0!</v>
      </c>
    </row>
    <row r="11" spans="1:7">
      <c r="A11" s="51"/>
      <c r="B11" s="25"/>
      <c r="C11" s="25"/>
      <c r="D11" s="25"/>
      <c r="E11" s="25"/>
    </row>
    <row r="12" spans="1:7">
      <c r="A12" s="18" t="s">
        <v>62</v>
      </c>
      <c r="B12" s="25"/>
      <c r="C12" s="25"/>
      <c r="D12" s="25"/>
      <c r="E12" s="25"/>
    </row>
    <row r="13" spans="1:7">
      <c r="A13" s="42" t="s">
        <v>63</v>
      </c>
      <c r="B13" s="52">
        <f>'Profile Input'!E35</f>
        <v>0</v>
      </c>
      <c r="C13" s="52">
        <f>'Profile Input'!E36</f>
        <v>0</v>
      </c>
      <c r="D13" s="52">
        <f>'Profile Input'!E37</f>
        <v>0</v>
      </c>
      <c r="E13" s="52">
        <f>'Profile Input'!E38</f>
        <v>0</v>
      </c>
      <c r="F13" s="53"/>
      <c r="G13" s="53"/>
    </row>
    <row r="14" spans="1:7">
      <c r="A14" s="42" t="s">
        <v>64</v>
      </c>
      <c r="B14" s="50" t="e">
        <f>ROUND(NPER(B9/12,(B7+B13),-B8,0),2)</f>
        <v>#DIV/0!</v>
      </c>
      <c r="C14" s="50" t="e">
        <f>ROUND(NPER(C9/12,(C7+C13),-C8,0),2)</f>
        <v>#DIV/0!</v>
      </c>
      <c r="D14" s="50" t="e">
        <f>ROUND(NPER(D9/12,(D7+D13),-D8,0),2)</f>
        <v>#DIV/0!</v>
      </c>
      <c r="E14" s="50" t="e">
        <f>ROUND(NPER(E9/12,(E7+E13),-E8,0),2)</f>
        <v>#DIV/0!</v>
      </c>
    </row>
    <row r="15" spans="1:7">
      <c r="A15" s="42" t="s">
        <v>65</v>
      </c>
      <c r="B15" s="44" t="e">
        <f>(B7*B10)-((B7+B13)*B14)</f>
        <v>#DIV/0!</v>
      </c>
      <c r="C15" s="44" t="e">
        <f>(C7*C10)-((C7+C13)*C14)</f>
        <v>#DIV/0!</v>
      </c>
      <c r="D15" s="44" t="e">
        <f>(D7*D10)-((D7+D13)*D14)</f>
        <v>#DIV/0!</v>
      </c>
      <c r="E15" s="44" t="e">
        <f>(E7*E10)-((E7+E13)*E14)</f>
        <v>#DIV/0!</v>
      </c>
    </row>
    <row r="16" spans="1:7">
      <c r="A16" s="51"/>
      <c r="B16" s="29"/>
      <c r="C16" s="29"/>
      <c r="D16" s="29"/>
      <c r="E16" s="29"/>
    </row>
    <row r="17" spans="1:6"/>
    <row r="18" spans="1:6" ht="29.25" customHeight="1">
      <c r="A18" s="151" t="s">
        <v>66</v>
      </c>
      <c r="B18" s="152"/>
      <c r="C18" s="152"/>
      <c r="D18" s="152"/>
      <c r="E18" s="152"/>
      <c r="F18" s="153"/>
    </row>
    <row r="19" spans="1:6" ht="95.25" customHeight="1">
      <c r="A19" s="154"/>
      <c r="B19" s="155"/>
      <c r="C19" s="155"/>
      <c r="D19" s="155"/>
      <c r="E19" s="155"/>
      <c r="F19" s="156"/>
    </row>
    <row r="20" spans="1:6"/>
  </sheetData>
  <sheetProtection algorithmName="SHA-512" hashValue="pz6Qe7OmMnG02Obrtf49I+a8nY/YiK9w/07voGT6JTbRg/zALZfNJPQWq23F2Eucjt6dkTQ4CUCi8m9yi5z/KA==" saltValue="Co2wXDlm4LbBw2xarw0mNA==" spinCount="100000" sheet="1" objects="1" scenarios="1" selectLockedCells="1"/>
  <mergeCells count="2">
    <mergeCell ref="A18:F18"/>
    <mergeCell ref="A19:F19"/>
  </mergeCells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4"/>
  <sheetViews>
    <sheetView workbookViewId="0">
      <selection activeCell="D23" sqref="D23"/>
    </sheetView>
  </sheetViews>
  <sheetFormatPr defaultColWidth="0" defaultRowHeight="14" zeroHeight="1"/>
  <cols>
    <col min="1" max="2" width="2.1796875" style="16" customWidth="1"/>
    <col min="3" max="3" width="36.81640625" style="16" customWidth="1"/>
    <col min="4" max="5" width="13" style="16" customWidth="1"/>
    <col min="6" max="6" width="10.81640625" style="16" customWidth="1"/>
    <col min="7" max="7" width="22.36328125" style="16" customWidth="1"/>
    <col min="8" max="12" width="10.81640625" style="16" customWidth="1"/>
    <col min="13" max="13" width="3.81640625" style="16" customWidth="1"/>
    <col min="14" max="16384" width="10.81640625" style="16" hidden="1"/>
  </cols>
  <sheetData>
    <row r="1" spans="1:7" ht="170.5" customHeight="1"/>
    <row r="2" spans="1:7"/>
    <row r="3" spans="1:7" ht="20">
      <c r="A3" s="54" t="s">
        <v>67</v>
      </c>
    </row>
    <row r="4" spans="1:7"/>
    <row r="5" spans="1:7">
      <c r="A5" s="26" t="s">
        <v>68</v>
      </c>
    </row>
    <row r="6" spans="1:7">
      <c r="A6" s="16" t="s">
        <v>69</v>
      </c>
    </row>
    <row r="7" spans="1:7" ht="14.5" thickBot="1">
      <c r="D7" s="23" t="s">
        <v>70</v>
      </c>
      <c r="E7" s="55" t="s">
        <v>71</v>
      </c>
    </row>
    <row r="8" spans="1:7" ht="14.5" thickBot="1">
      <c r="A8" s="56" t="s">
        <v>72</v>
      </c>
      <c r="B8" s="56"/>
      <c r="C8" s="56"/>
      <c r="D8" s="57">
        <f>'Profile Input'!D12/12</f>
        <v>0</v>
      </c>
      <c r="E8" s="58">
        <f>'Profile Input'!D12</f>
        <v>0</v>
      </c>
    </row>
    <row r="9" spans="1:7">
      <c r="A9" s="59"/>
      <c r="B9" s="59"/>
      <c r="C9" s="59"/>
      <c r="D9" s="60"/>
      <c r="E9" s="60"/>
    </row>
    <row r="10" spans="1:7">
      <c r="A10" s="56" t="s">
        <v>73</v>
      </c>
      <c r="B10" s="56"/>
      <c r="C10" s="56"/>
      <c r="D10" s="61"/>
      <c r="E10" s="61"/>
    </row>
    <row r="11" spans="1:7">
      <c r="A11" s="59"/>
      <c r="B11" s="59" t="s">
        <v>74</v>
      </c>
      <c r="C11" s="59"/>
      <c r="D11" s="60">
        <f>D8*'Giving Plan'!E9</f>
        <v>0</v>
      </c>
      <c r="E11" s="60">
        <f>D11*12</f>
        <v>0</v>
      </c>
    </row>
    <row r="12" spans="1:7">
      <c r="A12" s="62"/>
      <c r="B12" s="62" t="s">
        <v>75</v>
      </c>
      <c r="C12" s="62"/>
      <c r="D12" s="61">
        <f>'Profile Input'!D15*'Living Plan'!D8</f>
        <v>0</v>
      </c>
      <c r="E12" s="61">
        <f>D12*12</f>
        <v>0</v>
      </c>
      <c r="G12" s="53"/>
    </row>
    <row r="13" spans="1:7">
      <c r="A13" s="59"/>
      <c r="B13" s="59" t="s">
        <v>76</v>
      </c>
      <c r="C13" s="59"/>
      <c r="D13" s="60">
        <f>'Profile Input'!D18+'Profile Input'!F18+'Profile Input'!H18+'Profile Input'!J18+'Profile Input'!L18+'Profile Input'!E35+'Profile Input'!E36+'Profile Input'!E37+'Profile Input'!E38</f>
        <v>0</v>
      </c>
      <c r="E13" s="60">
        <f>D13*12</f>
        <v>0</v>
      </c>
    </row>
    <row r="14" spans="1:7" ht="14.5" thickBot="1">
      <c r="A14" s="62"/>
      <c r="B14" s="62" t="s">
        <v>77</v>
      </c>
      <c r="C14" s="62"/>
      <c r="D14" s="61">
        <f>'Growing Plan'!E17</f>
        <v>0</v>
      </c>
      <c r="E14" s="61">
        <f>D14*12</f>
        <v>0</v>
      </c>
    </row>
    <row r="15" spans="1:7" ht="14.5" thickBot="1">
      <c r="A15" s="59"/>
      <c r="B15" s="160" t="s">
        <v>78</v>
      </c>
      <c r="C15" s="160"/>
      <c r="D15" s="63">
        <f>SUM(D11:D14)</f>
        <v>0</v>
      </c>
      <c r="E15" s="63">
        <f>SUM(E11:E14)</f>
        <v>0</v>
      </c>
    </row>
    <row r="16" spans="1:7" ht="14.5" thickBot="1">
      <c r="A16" s="62"/>
      <c r="B16" s="161" t="s">
        <v>79</v>
      </c>
      <c r="C16" s="161"/>
      <c r="D16" s="58">
        <f>D8-D15</f>
        <v>0</v>
      </c>
      <c r="E16" s="58">
        <f>E8-E15</f>
        <v>0</v>
      </c>
    </row>
    <row r="17" spans="1:14">
      <c r="A17" s="59"/>
      <c r="B17" s="59"/>
      <c r="C17" s="59"/>
      <c r="D17" s="60"/>
      <c r="E17" s="60"/>
    </row>
    <row r="18" spans="1:14">
      <c r="A18" s="56" t="s">
        <v>80</v>
      </c>
      <c r="B18" s="56"/>
      <c r="C18" s="56"/>
      <c r="D18" s="61"/>
      <c r="E18" s="61"/>
    </row>
    <row r="19" spans="1:14">
      <c r="A19" s="59"/>
      <c r="B19" s="59" t="s">
        <v>81</v>
      </c>
      <c r="C19" s="59"/>
      <c r="D19" s="60"/>
      <c r="E19" s="60"/>
      <c r="N19" s="16" t="e" vm="1">
        <v>#VALUE!</v>
      </c>
    </row>
    <row r="20" spans="1:14">
      <c r="A20" s="62"/>
      <c r="B20" s="62"/>
      <c r="C20" s="62" t="s">
        <v>82</v>
      </c>
      <c r="D20" s="2">
        <v>0</v>
      </c>
      <c r="E20" s="61">
        <f>D20*12</f>
        <v>0</v>
      </c>
    </row>
    <row r="21" spans="1:14">
      <c r="A21" s="59"/>
      <c r="B21" s="59"/>
      <c r="C21" s="59" t="s">
        <v>83</v>
      </c>
      <c r="D21" s="1">
        <v>0</v>
      </c>
      <c r="E21" s="60">
        <f t="shared" ref="E21:E23" si="0">D21*12</f>
        <v>0</v>
      </c>
    </row>
    <row r="22" spans="1:14">
      <c r="A22" s="62"/>
      <c r="B22" s="62"/>
      <c r="C22" s="62" t="s">
        <v>84</v>
      </c>
      <c r="D22" s="2">
        <v>0</v>
      </c>
      <c r="E22" s="61">
        <f t="shared" si="0"/>
        <v>0</v>
      </c>
    </row>
    <row r="23" spans="1:14">
      <c r="A23" s="59"/>
      <c r="B23" s="59"/>
      <c r="C23" s="59" t="s">
        <v>85</v>
      </c>
      <c r="D23" s="1">
        <v>0</v>
      </c>
      <c r="E23" s="60">
        <f t="shared" si="0"/>
        <v>0</v>
      </c>
      <c r="F23" s="16" t="s">
        <v>86</v>
      </c>
    </row>
    <row r="24" spans="1:14">
      <c r="A24" s="62"/>
      <c r="B24" s="62"/>
      <c r="C24" s="62"/>
      <c r="D24" s="61"/>
      <c r="E24" s="61"/>
    </row>
    <row r="25" spans="1:14">
      <c r="A25" s="59"/>
      <c r="B25" s="59" t="s">
        <v>87</v>
      </c>
      <c r="C25" s="59"/>
      <c r="D25" s="60"/>
      <c r="E25" s="60"/>
    </row>
    <row r="26" spans="1:14">
      <c r="A26" s="62"/>
      <c r="B26" s="62"/>
      <c r="C26" s="62" t="s">
        <v>88</v>
      </c>
      <c r="D26" s="2">
        <v>0</v>
      </c>
      <c r="E26" s="61">
        <f>D26*12</f>
        <v>0</v>
      </c>
    </row>
    <row r="27" spans="1:14">
      <c r="A27" s="59"/>
      <c r="B27" s="59"/>
      <c r="C27" s="59" t="s">
        <v>89</v>
      </c>
      <c r="D27" s="1">
        <v>0</v>
      </c>
      <c r="E27" s="60">
        <f>D27*12</f>
        <v>0</v>
      </c>
    </row>
    <row r="28" spans="1:14">
      <c r="A28" s="62"/>
      <c r="B28" s="62"/>
      <c r="C28" s="62" t="s">
        <v>90</v>
      </c>
      <c r="D28" s="2">
        <v>0</v>
      </c>
      <c r="E28" s="61">
        <f>D28*12</f>
        <v>0</v>
      </c>
    </row>
    <row r="29" spans="1:14">
      <c r="A29" s="59"/>
      <c r="B29" s="59" t="s">
        <v>91</v>
      </c>
      <c r="C29" s="59"/>
      <c r="D29" s="60"/>
      <c r="E29" s="60"/>
    </row>
    <row r="30" spans="1:14">
      <c r="A30" s="62"/>
      <c r="B30" s="62"/>
      <c r="C30" s="62" t="s">
        <v>92</v>
      </c>
      <c r="D30" s="2">
        <v>0</v>
      </c>
      <c r="E30" s="61">
        <f>D30*12</f>
        <v>0</v>
      </c>
    </row>
    <row r="31" spans="1:14">
      <c r="A31" s="59"/>
      <c r="B31" s="59"/>
      <c r="C31" s="59" t="s">
        <v>93</v>
      </c>
      <c r="D31" s="1">
        <v>0</v>
      </c>
      <c r="E31" s="60">
        <f>D31*12</f>
        <v>0</v>
      </c>
    </row>
    <row r="32" spans="1:14">
      <c r="A32" s="62"/>
      <c r="B32" s="62" t="s">
        <v>94</v>
      </c>
      <c r="C32" s="62"/>
      <c r="D32" s="2">
        <v>0</v>
      </c>
      <c r="E32" s="61">
        <f>D32*12</f>
        <v>0</v>
      </c>
    </row>
    <row r="33" spans="1:7">
      <c r="A33" s="59"/>
      <c r="B33" s="59" t="s">
        <v>95</v>
      </c>
      <c r="C33" s="59"/>
      <c r="D33" s="1">
        <v>0</v>
      </c>
      <c r="E33" s="60">
        <f>D33*12</f>
        <v>0</v>
      </c>
    </row>
    <row r="34" spans="1:7">
      <c r="A34" s="62"/>
      <c r="B34" s="62" t="s">
        <v>96</v>
      </c>
      <c r="C34" s="62"/>
      <c r="D34" s="2">
        <v>0</v>
      </c>
      <c r="E34" s="61">
        <f>D34*12</f>
        <v>0</v>
      </c>
    </row>
    <row r="35" spans="1:7">
      <c r="A35" s="59"/>
      <c r="B35" s="59" t="s">
        <v>97</v>
      </c>
      <c r="C35" s="59"/>
      <c r="D35" s="60"/>
      <c r="E35" s="60"/>
    </row>
    <row r="36" spans="1:7">
      <c r="A36" s="62"/>
      <c r="B36" s="62"/>
      <c r="C36" s="62" t="s">
        <v>98</v>
      </c>
      <c r="D36" s="2">
        <v>0</v>
      </c>
      <c r="E36" s="61">
        <f t="shared" ref="E36:E42" si="1">D36*12</f>
        <v>0</v>
      </c>
    </row>
    <row r="37" spans="1:7">
      <c r="A37" s="59"/>
      <c r="B37" s="59"/>
      <c r="C37" s="59" t="s">
        <v>99</v>
      </c>
      <c r="D37" s="1">
        <v>0</v>
      </c>
      <c r="E37" s="60">
        <f t="shared" si="1"/>
        <v>0</v>
      </c>
    </row>
    <row r="38" spans="1:7">
      <c r="A38" s="62"/>
      <c r="B38" s="62"/>
      <c r="C38" s="62" t="s">
        <v>100</v>
      </c>
      <c r="D38" s="2">
        <v>0</v>
      </c>
      <c r="E38" s="61">
        <f t="shared" si="1"/>
        <v>0</v>
      </c>
    </row>
    <row r="39" spans="1:7">
      <c r="A39" s="59"/>
      <c r="B39" s="59"/>
      <c r="C39" s="59" t="s">
        <v>101</v>
      </c>
      <c r="D39" s="1">
        <v>0</v>
      </c>
      <c r="E39" s="60">
        <f t="shared" si="1"/>
        <v>0</v>
      </c>
    </row>
    <row r="40" spans="1:7">
      <c r="A40" s="62"/>
      <c r="B40" s="62" t="s">
        <v>102</v>
      </c>
      <c r="C40" s="62"/>
      <c r="D40" s="2">
        <v>0</v>
      </c>
      <c r="E40" s="61">
        <f t="shared" si="1"/>
        <v>0</v>
      </c>
    </row>
    <row r="41" spans="1:7">
      <c r="A41" s="59"/>
      <c r="B41" s="59" t="s">
        <v>103</v>
      </c>
      <c r="C41" s="59"/>
      <c r="D41" s="1">
        <v>0</v>
      </c>
      <c r="E41" s="60">
        <f t="shared" si="1"/>
        <v>0</v>
      </c>
    </row>
    <row r="42" spans="1:7">
      <c r="A42" s="62"/>
      <c r="B42" s="62" t="s">
        <v>90</v>
      </c>
      <c r="C42" s="62"/>
      <c r="D42" s="2">
        <v>0</v>
      </c>
      <c r="E42" s="61">
        <f t="shared" si="1"/>
        <v>0</v>
      </c>
      <c r="G42" s="16" t="s">
        <v>104</v>
      </c>
    </row>
    <row r="43" spans="1:7">
      <c r="A43" s="59"/>
      <c r="B43" s="59" t="s">
        <v>105</v>
      </c>
      <c r="C43" s="59"/>
      <c r="D43" s="60"/>
      <c r="E43" s="60"/>
    </row>
    <row r="44" spans="1:7">
      <c r="A44" s="62"/>
      <c r="B44" s="62"/>
      <c r="C44" s="62" t="s">
        <v>100</v>
      </c>
      <c r="D44" s="2">
        <v>0</v>
      </c>
      <c r="E44" s="61">
        <f>D44*12</f>
        <v>0</v>
      </c>
    </row>
    <row r="45" spans="1:7">
      <c r="A45" s="59"/>
      <c r="B45" s="59"/>
      <c r="C45" s="59" t="s">
        <v>106</v>
      </c>
      <c r="D45" s="1">
        <v>0</v>
      </c>
      <c r="E45" s="60">
        <f>D45*12</f>
        <v>0</v>
      </c>
    </row>
    <row r="46" spans="1:7" ht="14.5" thickBot="1">
      <c r="A46" s="62"/>
      <c r="B46" s="62"/>
      <c r="C46" s="62" t="s">
        <v>107</v>
      </c>
      <c r="D46" s="2">
        <v>0</v>
      </c>
      <c r="E46" s="61">
        <f>D46*12</f>
        <v>0</v>
      </c>
    </row>
    <row r="47" spans="1:7" ht="14.5" thickBot="1">
      <c r="A47" s="59"/>
      <c r="B47" s="160" t="s">
        <v>108</v>
      </c>
      <c r="C47" s="160"/>
      <c r="D47" s="63">
        <f>SUM(D20:D46)</f>
        <v>0</v>
      </c>
      <c r="E47" s="63">
        <f>SUM(E20:E46)</f>
        <v>0</v>
      </c>
    </row>
    <row r="48" spans="1:7" ht="14.5" thickBot="1">
      <c r="A48" s="62"/>
      <c r="B48" s="161" t="s">
        <v>109</v>
      </c>
      <c r="C48" s="161"/>
      <c r="D48" s="58">
        <f>IF(D47=0,0,D16-D47)</f>
        <v>0</v>
      </c>
      <c r="E48" s="58">
        <f>IF(E47=0,0,E16-E47)</f>
        <v>0</v>
      </c>
    </row>
    <row r="49" spans="1:7">
      <c r="D49" s="53"/>
      <c r="E49" s="53"/>
    </row>
    <row r="50" spans="1:7" ht="14.5" thickBot="1">
      <c r="D50" s="53"/>
      <c r="E50" s="53"/>
    </row>
    <row r="51" spans="1:7" ht="26.25" customHeight="1" thickBot="1">
      <c r="A51" s="162" t="s">
        <v>110</v>
      </c>
      <c r="B51" s="163"/>
      <c r="C51" s="163"/>
      <c r="D51" s="163"/>
      <c r="E51" s="163"/>
      <c r="F51" s="163"/>
      <c r="G51" s="164"/>
    </row>
    <row r="52" spans="1:7">
      <c r="A52" s="64" t="s">
        <v>111</v>
      </c>
      <c r="B52" s="65"/>
      <c r="C52" s="65"/>
      <c r="D52" s="66"/>
      <c r="E52" s="66"/>
      <c r="F52" s="65"/>
      <c r="G52" s="67"/>
    </row>
    <row r="53" spans="1:7" ht="50.25" customHeight="1">
      <c r="A53" s="154"/>
      <c r="B53" s="155"/>
      <c r="C53" s="155"/>
      <c r="D53" s="155"/>
      <c r="E53" s="155"/>
      <c r="F53" s="155"/>
      <c r="G53" s="156"/>
    </row>
    <row r="54" spans="1:7">
      <c r="A54" s="68" t="s">
        <v>87</v>
      </c>
      <c r="B54" s="69"/>
      <c r="C54" s="69"/>
      <c r="D54" s="70"/>
      <c r="E54" s="70"/>
      <c r="F54" s="69"/>
      <c r="G54" s="71"/>
    </row>
    <row r="55" spans="1:7">
      <c r="A55" s="68"/>
      <c r="B55" s="69" t="s">
        <v>88</v>
      </c>
      <c r="C55" s="69"/>
      <c r="D55" s="70"/>
      <c r="E55" s="70"/>
      <c r="F55" s="69"/>
      <c r="G55" s="71"/>
    </row>
    <row r="56" spans="1:7" ht="50.25" customHeight="1">
      <c r="A56" s="154"/>
      <c r="B56" s="155"/>
      <c r="C56" s="155"/>
      <c r="D56" s="155"/>
      <c r="E56" s="155"/>
      <c r="F56" s="155"/>
      <c r="G56" s="156"/>
    </row>
    <row r="57" spans="1:7">
      <c r="A57" s="68"/>
      <c r="B57" s="69" t="s">
        <v>89</v>
      </c>
      <c r="C57" s="69"/>
      <c r="D57" s="70"/>
      <c r="E57" s="70"/>
      <c r="F57" s="69"/>
      <c r="G57" s="71"/>
    </row>
    <row r="58" spans="1:7" ht="50.25" customHeight="1">
      <c r="A58" s="154"/>
      <c r="B58" s="155"/>
      <c r="C58" s="155"/>
      <c r="D58" s="155"/>
      <c r="E58" s="155"/>
      <c r="F58" s="155"/>
      <c r="G58" s="156"/>
    </row>
    <row r="59" spans="1:7">
      <c r="A59" s="68"/>
      <c r="B59" s="69" t="s">
        <v>90</v>
      </c>
      <c r="C59" s="69"/>
      <c r="D59" s="70"/>
      <c r="E59" s="70"/>
      <c r="F59" s="69"/>
      <c r="G59" s="71"/>
    </row>
    <row r="60" spans="1:7" ht="50.25" customHeight="1">
      <c r="A60" s="159"/>
      <c r="B60" s="155"/>
      <c r="C60" s="155"/>
      <c r="D60" s="155"/>
      <c r="E60" s="155"/>
      <c r="F60" s="155"/>
      <c r="G60" s="156"/>
    </row>
    <row r="61" spans="1:7">
      <c r="A61" s="72" t="s">
        <v>91</v>
      </c>
      <c r="B61" s="69"/>
      <c r="C61" s="69"/>
      <c r="D61" s="70"/>
      <c r="E61" s="70"/>
      <c r="F61" s="69"/>
      <c r="G61" s="71"/>
    </row>
    <row r="62" spans="1:7">
      <c r="A62" s="64"/>
      <c r="B62" s="69" t="s">
        <v>92</v>
      </c>
      <c r="C62" s="69"/>
      <c r="D62" s="70"/>
      <c r="E62" s="70"/>
      <c r="F62" s="69"/>
      <c r="G62" s="71"/>
    </row>
    <row r="63" spans="1:7" ht="50.25" customHeight="1">
      <c r="A63" s="154"/>
      <c r="B63" s="155"/>
      <c r="C63" s="155"/>
      <c r="D63" s="155"/>
      <c r="E63" s="155"/>
      <c r="F63" s="155"/>
      <c r="G63" s="156"/>
    </row>
    <row r="64" spans="1:7">
      <c r="A64" s="68"/>
      <c r="B64" s="69" t="s">
        <v>93</v>
      </c>
      <c r="C64" s="69"/>
      <c r="D64" s="70"/>
      <c r="E64" s="70"/>
      <c r="F64" s="69"/>
      <c r="G64" s="71"/>
    </row>
    <row r="65" spans="1:7" ht="50.25" customHeight="1">
      <c r="A65" s="154"/>
      <c r="B65" s="155"/>
      <c r="C65" s="155"/>
      <c r="D65" s="155"/>
      <c r="E65" s="155"/>
      <c r="F65" s="155"/>
      <c r="G65" s="156"/>
    </row>
    <row r="66" spans="1:7">
      <c r="A66" s="68" t="s">
        <v>94</v>
      </c>
      <c r="B66" s="69"/>
      <c r="C66" s="69"/>
      <c r="D66" s="70"/>
      <c r="E66" s="70"/>
      <c r="F66" s="69"/>
      <c r="G66" s="71"/>
    </row>
    <row r="67" spans="1:7" ht="50.25" customHeight="1">
      <c r="A67" s="154"/>
      <c r="B67" s="155"/>
      <c r="C67" s="155"/>
      <c r="D67" s="155"/>
      <c r="E67" s="155"/>
      <c r="F67" s="155"/>
      <c r="G67" s="156"/>
    </row>
    <row r="68" spans="1:7">
      <c r="A68" s="68" t="s">
        <v>95</v>
      </c>
      <c r="B68" s="69"/>
      <c r="C68" s="69"/>
      <c r="D68" s="70"/>
      <c r="E68" s="70"/>
      <c r="F68" s="69"/>
      <c r="G68" s="71"/>
    </row>
    <row r="69" spans="1:7" ht="50" customHeight="1">
      <c r="A69" s="154"/>
      <c r="B69" s="155"/>
      <c r="C69" s="155"/>
      <c r="D69" s="155"/>
      <c r="E69" s="155"/>
      <c r="F69" s="155"/>
      <c r="G69" s="156"/>
    </row>
    <row r="70" spans="1:7">
      <c r="A70" s="68" t="s">
        <v>96</v>
      </c>
      <c r="B70" s="69"/>
      <c r="C70" s="69"/>
      <c r="D70" s="70"/>
      <c r="E70" s="70"/>
      <c r="F70" s="69"/>
      <c r="G70" s="71"/>
    </row>
    <row r="71" spans="1:7" ht="31.25" customHeight="1">
      <c r="A71" s="154"/>
      <c r="B71" s="155"/>
      <c r="C71" s="155"/>
      <c r="D71" s="155"/>
      <c r="E71" s="155"/>
      <c r="F71" s="155"/>
      <c r="G71" s="156"/>
    </row>
    <row r="72" spans="1:7">
      <c r="A72" s="69" t="s">
        <v>97</v>
      </c>
      <c r="B72" s="69"/>
      <c r="C72" s="70"/>
      <c r="D72" s="70"/>
      <c r="E72" s="70"/>
      <c r="F72" s="69"/>
      <c r="G72" s="71"/>
    </row>
    <row r="73" spans="1:7">
      <c r="A73" s="68"/>
      <c r="B73" s="69" t="s">
        <v>98</v>
      </c>
      <c r="C73" s="69"/>
      <c r="D73" s="70"/>
      <c r="E73" s="70"/>
      <c r="F73" s="69"/>
      <c r="G73" s="71"/>
    </row>
    <row r="74" spans="1:7" ht="50.25" customHeight="1">
      <c r="A74" s="154"/>
      <c r="B74" s="155"/>
      <c r="C74" s="155"/>
      <c r="D74" s="155"/>
      <c r="E74" s="155"/>
      <c r="F74" s="155"/>
      <c r="G74" s="156"/>
    </row>
    <row r="75" spans="1:7">
      <c r="A75" s="68"/>
      <c r="B75" s="69" t="s">
        <v>99</v>
      </c>
      <c r="C75" s="69"/>
      <c r="D75" s="70"/>
      <c r="E75" s="70"/>
      <c r="F75" s="69"/>
      <c r="G75" s="71"/>
    </row>
    <row r="76" spans="1:7" ht="50.25" customHeight="1">
      <c r="A76" s="154"/>
      <c r="B76" s="155"/>
      <c r="C76" s="155"/>
      <c r="D76" s="155"/>
      <c r="E76" s="155"/>
      <c r="F76" s="155"/>
      <c r="G76" s="156"/>
    </row>
    <row r="77" spans="1:7">
      <c r="A77" s="68"/>
      <c r="B77" s="69" t="s">
        <v>100</v>
      </c>
      <c r="C77" s="69"/>
      <c r="D77" s="70"/>
      <c r="E77" s="70"/>
      <c r="F77" s="69"/>
      <c r="G77" s="71"/>
    </row>
    <row r="78" spans="1:7" ht="50.25" customHeight="1">
      <c r="A78" s="154"/>
      <c r="B78" s="155"/>
      <c r="C78" s="155"/>
      <c r="D78" s="155"/>
      <c r="E78" s="155"/>
      <c r="F78" s="155"/>
      <c r="G78" s="156"/>
    </row>
    <row r="79" spans="1:7">
      <c r="A79" s="68"/>
      <c r="B79" s="69" t="s">
        <v>101</v>
      </c>
      <c r="C79" s="69"/>
      <c r="D79" s="70"/>
      <c r="E79" s="70"/>
      <c r="F79" s="69"/>
      <c r="G79" s="71"/>
    </row>
    <row r="80" spans="1:7" ht="50.25" customHeight="1">
      <c r="A80" s="154"/>
      <c r="B80" s="155"/>
      <c r="C80" s="155"/>
      <c r="D80" s="155"/>
      <c r="E80" s="155"/>
      <c r="F80" s="155"/>
      <c r="G80" s="156"/>
    </row>
    <row r="81" spans="1:7">
      <c r="A81" s="68" t="s">
        <v>102</v>
      </c>
      <c r="B81" s="69"/>
      <c r="C81" s="69"/>
      <c r="D81" s="70"/>
      <c r="E81" s="70"/>
      <c r="F81" s="69"/>
      <c r="G81" s="71"/>
    </row>
    <row r="82" spans="1:7" ht="50.25" customHeight="1">
      <c r="A82" s="154"/>
      <c r="B82" s="155"/>
      <c r="C82" s="155"/>
      <c r="D82" s="155"/>
      <c r="E82" s="155"/>
      <c r="F82" s="155"/>
      <c r="G82" s="156"/>
    </row>
    <row r="83" spans="1:7">
      <c r="A83" s="68" t="s">
        <v>103</v>
      </c>
      <c r="B83" s="69"/>
      <c r="C83" s="69"/>
      <c r="D83" s="70"/>
      <c r="E83" s="70"/>
      <c r="F83" s="69"/>
      <c r="G83" s="71"/>
    </row>
    <row r="84" spans="1:7" ht="50.25" customHeight="1">
      <c r="A84" s="154"/>
      <c r="B84" s="155"/>
      <c r="C84" s="155"/>
      <c r="D84" s="155"/>
      <c r="E84" s="155"/>
      <c r="F84" s="155"/>
      <c r="G84" s="156"/>
    </row>
    <row r="85" spans="1:7">
      <c r="A85" s="68" t="s">
        <v>90</v>
      </c>
      <c r="B85" s="69"/>
      <c r="C85" s="69"/>
      <c r="D85" s="70"/>
      <c r="E85" s="70"/>
      <c r="F85" s="69"/>
      <c r="G85" s="71"/>
    </row>
    <row r="86" spans="1:7" ht="50.25" customHeight="1">
      <c r="A86" s="154"/>
      <c r="B86" s="155"/>
      <c r="C86" s="155"/>
      <c r="D86" s="155"/>
      <c r="E86" s="155"/>
      <c r="F86" s="155"/>
      <c r="G86" s="156"/>
    </row>
    <row r="87" spans="1:7">
      <c r="A87" s="68" t="s">
        <v>105</v>
      </c>
      <c r="B87" s="69"/>
      <c r="C87" s="69"/>
      <c r="D87" s="70"/>
      <c r="E87" s="70"/>
      <c r="F87" s="69"/>
      <c r="G87" s="71"/>
    </row>
    <row r="88" spans="1:7">
      <c r="A88" s="68"/>
      <c r="B88" s="69" t="s">
        <v>100</v>
      </c>
      <c r="C88" s="69"/>
      <c r="D88" s="70"/>
      <c r="E88" s="70"/>
      <c r="F88" s="69"/>
      <c r="G88" s="71"/>
    </row>
    <row r="89" spans="1:7" ht="50.25" customHeight="1">
      <c r="A89" s="154"/>
      <c r="B89" s="155"/>
      <c r="C89" s="155"/>
      <c r="D89" s="155"/>
      <c r="E89" s="155"/>
      <c r="F89" s="155"/>
      <c r="G89" s="156"/>
    </row>
    <row r="90" spans="1:7">
      <c r="A90" s="68"/>
      <c r="B90" s="69" t="s">
        <v>106</v>
      </c>
      <c r="C90" s="69"/>
      <c r="D90" s="70"/>
      <c r="E90" s="70"/>
      <c r="F90" s="69"/>
      <c r="G90" s="71"/>
    </row>
    <row r="91" spans="1:7" ht="50.25" customHeight="1">
      <c r="A91" s="154"/>
      <c r="B91" s="155"/>
      <c r="C91" s="155"/>
      <c r="D91" s="155"/>
      <c r="E91" s="155"/>
      <c r="F91" s="155"/>
      <c r="G91" s="156"/>
    </row>
    <row r="92" spans="1:7">
      <c r="A92" s="68"/>
      <c r="B92" s="69" t="s">
        <v>107</v>
      </c>
      <c r="C92" s="69"/>
      <c r="D92" s="70"/>
      <c r="E92" s="70"/>
      <c r="F92" s="69"/>
      <c r="G92" s="71"/>
    </row>
    <row r="93" spans="1:7" ht="50.25" customHeight="1">
      <c r="A93" s="154"/>
      <c r="B93" s="155"/>
      <c r="C93" s="155"/>
      <c r="D93" s="155"/>
      <c r="E93" s="155"/>
      <c r="F93" s="155"/>
      <c r="G93" s="156"/>
    </row>
    <row r="94" spans="1:7">
      <c r="D94" s="53"/>
      <c r="E94" s="53"/>
    </row>
    <row r="95" spans="1:7" hidden="1">
      <c r="D95" s="53"/>
      <c r="E95" s="53"/>
    </row>
    <row r="96" spans="1:7" hidden="1">
      <c r="D96" s="53"/>
      <c r="E96" s="53"/>
    </row>
    <row r="97" spans="4:5" hidden="1">
      <c r="D97" s="53"/>
      <c r="E97" s="53"/>
    </row>
    <row r="98" spans="4:5" hidden="1">
      <c r="D98" s="53"/>
      <c r="E98" s="53"/>
    </row>
    <row r="99" spans="4:5" hidden="1">
      <c r="D99" s="53"/>
      <c r="E99" s="53"/>
    </row>
    <row r="100" spans="4:5" hidden="1">
      <c r="D100" s="53"/>
      <c r="E100" s="53"/>
    </row>
    <row r="101" spans="4:5" hidden="1">
      <c r="D101" s="53"/>
      <c r="E101" s="53"/>
    </row>
    <row r="102" spans="4:5" hidden="1">
      <c r="D102" s="53"/>
      <c r="E102" s="53"/>
    </row>
    <row r="103" spans="4:5" hidden="1">
      <c r="D103" s="53"/>
      <c r="E103" s="53"/>
    </row>
    <row r="104" spans="4:5" hidden="1">
      <c r="D104" s="53"/>
      <c r="E104" s="53"/>
    </row>
  </sheetData>
  <sheetProtection algorithmName="SHA-512" hashValue="LqhMeu2GobHifYqkrEsoj6mxzVT4V9uZEjCiJpHec8QBpQ7xh6W7tIiymu6+pE3ySHUUxs/r10wVrAOUQuLN0A==" saltValue="TunayBFJ3RjyEq6CK+lEyw==" spinCount="100000" sheet="1" objects="1" scenarios="1" selectLockedCells="1"/>
  <mergeCells count="24">
    <mergeCell ref="B15:C15"/>
    <mergeCell ref="B16:C16"/>
    <mergeCell ref="B47:C47"/>
    <mergeCell ref="B48:C48"/>
    <mergeCell ref="A51:G51"/>
    <mergeCell ref="A53:G53"/>
    <mergeCell ref="A63:G63"/>
    <mergeCell ref="A65:G65"/>
    <mergeCell ref="A67:G67"/>
    <mergeCell ref="A56:G56"/>
    <mergeCell ref="A58:G58"/>
    <mergeCell ref="A60:G60"/>
    <mergeCell ref="A69:G69"/>
    <mergeCell ref="A71:G71"/>
    <mergeCell ref="A93:G93"/>
    <mergeCell ref="A74:G74"/>
    <mergeCell ref="A76:G76"/>
    <mergeCell ref="A78:G78"/>
    <mergeCell ref="A80:G80"/>
    <mergeCell ref="A82:G82"/>
    <mergeCell ref="A84:G84"/>
    <mergeCell ref="A86:G86"/>
    <mergeCell ref="A89:G89"/>
    <mergeCell ref="A91:G91"/>
  </mergeCells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6"/>
  <sheetViews>
    <sheetView showGridLines="0" zoomScaleNormal="100" workbookViewId="0">
      <selection sqref="A1:XFD1048576"/>
    </sheetView>
  </sheetViews>
  <sheetFormatPr defaultColWidth="0" defaultRowHeight="14.5" zeroHeight="1"/>
  <cols>
    <col min="1" max="1" width="8.81640625" style="73" customWidth="1"/>
    <col min="2" max="2" width="12.1796875" style="73" customWidth="1"/>
    <col min="3" max="3" width="10.1796875" style="73" customWidth="1"/>
    <col min="4" max="4" width="3.6328125" style="73" customWidth="1"/>
    <col min="5" max="5" width="10.36328125" style="73" customWidth="1"/>
    <col min="6" max="6" width="4.81640625" style="73" customWidth="1"/>
    <col min="7" max="7" width="55.1796875" style="73" customWidth="1"/>
    <col min="8" max="13" width="8.81640625" style="73" customWidth="1"/>
    <col min="14" max="14" width="11.453125" hidden="1" customWidth="1"/>
    <col min="15" max="16384" width="8.81640625" style="73" hidden="1"/>
  </cols>
  <sheetData>
    <row r="1" spans="2:14" ht="170.5" customHeight="1"/>
    <row r="2" spans="2:14"/>
    <row r="3" spans="2:14"/>
    <row r="4" spans="2:14" s="75" customFormat="1" ht="20" customHeight="1">
      <c r="B4" s="74" t="s">
        <v>112</v>
      </c>
      <c r="C4" s="74"/>
      <c r="D4" s="74"/>
      <c r="E4" s="74"/>
      <c r="F4" s="165" t="s">
        <v>137</v>
      </c>
      <c r="G4" s="166"/>
      <c r="H4" s="73"/>
      <c r="I4" s="73"/>
      <c r="J4" s="73"/>
      <c r="N4" s="76"/>
    </row>
    <row r="5" spans="2:14" ht="20" customHeight="1">
      <c r="B5" s="77" t="s">
        <v>113</v>
      </c>
      <c r="C5" s="78">
        <f>'Living Plan'!E16-'Living Plan'!E48</f>
        <v>0</v>
      </c>
      <c r="D5" s="79"/>
      <c r="E5" s="79"/>
      <c r="F5" s="80"/>
      <c r="G5" s="81" t="s">
        <v>114</v>
      </c>
    </row>
    <row r="6" spans="2:14" ht="20" customHeight="1">
      <c r="B6" s="77" t="s">
        <v>115</v>
      </c>
      <c r="C6" s="78">
        <f>'Living Plan'!E11</f>
        <v>0</v>
      </c>
      <c r="D6" s="79"/>
      <c r="E6" s="79"/>
      <c r="F6" s="80"/>
      <c r="G6" s="81" t="s">
        <v>116</v>
      </c>
    </row>
    <row r="7" spans="2:14" ht="20" customHeight="1">
      <c r="B7" s="77" t="s">
        <v>117</v>
      </c>
      <c r="C7" s="78">
        <f>'Living Plan'!E14+'Living Plan'!E48</f>
        <v>0</v>
      </c>
      <c r="D7" s="79"/>
      <c r="E7" s="79"/>
      <c r="F7" s="80"/>
      <c r="G7" s="81" t="s">
        <v>118</v>
      </c>
    </row>
    <row r="8" spans="2:14" ht="20" customHeight="1">
      <c r="B8" s="77" t="s">
        <v>119</v>
      </c>
      <c r="C8" s="78">
        <f>'Living Plan'!E13</f>
        <v>0</v>
      </c>
      <c r="D8" s="79"/>
      <c r="E8" s="79"/>
      <c r="F8" s="80"/>
      <c r="G8" s="81" t="s">
        <v>120</v>
      </c>
    </row>
    <row r="9" spans="2:14" ht="20" customHeight="1">
      <c r="B9" s="77" t="s">
        <v>121</v>
      </c>
      <c r="C9" s="78">
        <f>'Living Plan'!E12</f>
        <v>0</v>
      </c>
      <c r="D9" s="79"/>
      <c r="E9" s="79"/>
      <c r="F9" s="82"/>
      <c r="G9" s="83" t="s">
        <v>122</v>
      </c>
    </row>
    <row r="10" spans="2:14" ht="20" customHeight="1">
      <c r="B10" s="77" t="s">
        <v>123</v>
      </c>
      <c r="C10" s="78">
        <f>C5+C6+C7+C8+C9</f>
        <v>0</v>
      </c>
      <c r="D10" s="79"/>
      <c r="E10" s="79"/>
      <c r="F10" s="165" t="s">
        <v>136</v>
      </c>
      <c r="G10" s="167"/>
    </row>
    <row r="11" spans="2:14" ht="20" customHeight="1">
      <c r="B11" s="84"/>
      <c r="C11" s="85"/>
      <c r="D11" s="79"/>
      <c r="E11" s="79"/>
      <c r="F11" s="86"/>
      <c r="G11" s="87" t="s">
        <v>126</v>
      </c>
    </row>
    <row r="12" spans="2:14" s="75" customFormat="1" ht="20" customHeight="1">
      <c r="B12" s="74" t="s">
        <v>124</v>
      </c>
      <c r="C12" s="74"/>
      <c r="D12" s="74"/>
      <c r="E12" s="74"/>
      <c r="F12" s="165" t="s">
        <v>135</v>
      </c>
      <c r="G12" s="167"/>
      <c r="H12" s="73"/>
      <c r="I12" s="73"/>
      <c r="J12" s="73"/>
      <c r="N12" s="76"/>
    </row>
    <row r="13" spans="2:14" ht="20" customHeight="1">
      <c r="B13" s="77" t="s">
        <v>125</v>
      </c>
      <c r="C13" s="88" t="e">
        <f>C5/C10</f>
        <v>#DIV/0!</v>
      </c>
      <c r="D13" s="89"/>
      <c r="E13" s="79"/>
      <c r="F13" s="86"/>
      <c r="G13" s="87" t="s">
        <v>127</v>
      </c>
    </row>
    <row r="14" spans="2:14" ht="20" customHeight="1">
      <c r="B14" s="77" t="s">
        <v>115</v>
      </c>
      <c r="C14" s="88" t="e">
        <f>C6/C10</f>
        <v>#DIV/0!</v>
      </c>
      <c r="D14" s="79"/>
      <c r="E14" s="79"/>
      <c r="F14" s="165" t="s">
        <v>134</v>
      </c>
      <c r="G14" s="167"/>
    </row>
    <row r="15" spans="2:14" ht="20" customHeight="1">
      <c r="B15" s="77" t="s">
        <v>117</v>
      </c>
      <c r="C15" s="88" t="e">
        <f>C7/C10</f>
        <v>#DIV/0!</v>
      </c>
      <c r="D15" s="79"/>
      <c r="E15" s="79"/>
      <c r="F15" s="90"/>
      <c r="G15" s="91" t="s">
        <v>128</v>
      </c>
    </row>
    <row r="16" spans="2:14" ht="20" customHeight="1">
      <c r="B16" s="77" t="s">
        <v>119</v>
      </c>
      <c r="C16" s="88" t="e">
        <f>C8/C10</f>
        <v>#DIV/0!</v>
      </c>
      <c r="D16" s="79"/>
      <c r="E16" s="79"/>
      <c r="F16" s="86"/>
      <c r="G16" s="92" t="s">
        <v>132</v>
      </c>
    </row>
    <row r="17" spans="2:14" ht="20" customHeight="1">
      <c r="B17" s="77" t="s">
        <v>121</v>
      </c>
      <c r="C17" s="88" t="e">
        <f>C9/C10</f>
        <v>#DIV/0!</v>
      </c>
      <c r="D17" s="79"/>
      <c r="E17" s="79"/>
      <c r="F17" s="165" t="s">
        <v>133</v>
      </c>
      <c r="G17" s="167"/>
    </row>
    <row r="18" spans="2:14" ht="20" customHeight="1">
      <c r="B18" s="79"/>
      <c r="C18" s="79"/>
      <c r="D18" s="79"/>
      <c r="E18" s="79"/>
      <c r="F18" s="86"/>
      <c r="G18" s="92" t="s">
        <v>131</v>
      </c>
    </row>
    <row r="19" spans="2:14" ht="15.5">
      <c r="B19" s="93"/>
      <c r="C19" s="93"/>
      <c r="D19" s="93"/>
      <c r="E19" s="93"/>
    </row>
    <row r="20" spans="2:14" s="75" customFormat="1">
      <c r="F20" s="73"/>
      <c r="G20" s="73"/>
      <c r="N20" s="76"/>
    </row>
    <row r="21" spans="2:14">
      <c r="F21" s="75"/>
      <c r="G21" s="75"/>
    </row>
    <row r="22" spans="2:14"/>
    <row r="23" spans="2:14" s="75" customFormat="1">
      <c r="F23" s="73"/>
      <c r="G23" s="73"/>
      <c r="N23" s="76"/>
    </row>
    <row r="24" spans="2:14"/>
    <row r="25" spans="2:14"/>
    <row r="26" spans="2:14"/>
    <row r="27" spans="2:14"/>
    <row r="28" spans="2:14" ht="15.5">
      <c r="H28" s="94"/>
      <c r="I28" s="93"/>
    </row>
    <row r="29" spans="2:14" ht="15.5">
      <c r="H29" s="93"/>
      <c r="I29" s="95"/>
    </row>
    <row r="30" spans="2:14" ht="15.5">
      <c r="H30" s="93"/>
      <c r="I30" s="95"/>
    </row>
    <row r="31" spans="2:14" ht="15.5">
      <c r="H31" s="93"/>
      <c r="I31" s="95"/>
    </row>
    <row r="32" spans="2:14" ht="15.5">
      <c r="H32" s="93"/>
      <c r="I32" s="95"/>
    </row>
    <row r="33" spans="8:9" ht="15.5">
      <c r="H33" s="93"/>
      <c r="I33" s="95"/>
    </row>
    <row r="34" spans="8:9"/>
    <row r="35" spans="8:9" ht="15.5">
      <c r="H35" s="94"/>
      <c r="I35" s="96"/>
    </row>
    <row r="36" spans="8:9" ht="15.5">
      <c r="H36" s="93"/>
      <c r="I36" s="97"/>
    </row>
    <row r="37" spans="8:9" ht="15.5">
      <c r="H37" s="93"/>
      <c r="I37" s="98"/>
    </row>
    <row r="38" spans="8:9" ht="15.5">
      <c r="H38" s="99"/>
      <c r="I38" s="93"/>
    </row>
    <row r="39" spans="8:9" ht="15.5">
      <c r="H39" s="93"/>
      <c r="I39" s="98"/>
    </row>
    <row r="40" spans="8:9" ht="15.5">
      <c r="H40" s="99"/>
      <c r="I40" s="93"/>
    </row>
    <row r="41" spans="8:9" ht="15.5">
      <c r="H41" s="93"/>
      <c r="I41" s="98"/>
    </row>
    <row r="42" spans="8:9" ht="15.5">
      <c r="H42" s="93"/>
      <c r="I42" s="98"/>
    </row>
    <row r="43" spans="8:9" ht="15.5">
      <c r="H43" s="99"/>
      <c r="I43" s="96"/>
    </row>
    <row r="44" spans="8:9" ht="15.5">
      <c r="H44" s="93"/>
      <c r="I44" s="98"/>
    </row>
    <row r="45" spans="8:9"/>
    <row r="46" spans="8:9"/>
  </sheetData>
  <sheetProtection algorithmName="SHA-512" hashValue="oEdEunz80ntJXmQQECW91cL20SP2Kcf8tclBQ3TAS1A5P5gnpndhsSPUOpcNoxsCRU32l00oYFb32D0rv9MNXw==" saltValue="FZjyj+cgMcTQ2W12JTCKJA==" spinCount="100000" sheet="1" objects="1" scenarios="1" selectLockedCells="1" selectUnlockedCells="1"/>
  <mergeCells count="5">
    <mergeCell ref="F4:G4"/>
    <mergeCell ref="F10:G10"/>
    <mergeCell ref="F12:G12"/>
    <mergeCell ref="F14:G14"/>
    <mergeCell ref="F17:G17"/>
  </mergeCells>
  <phoneticPr fontId="4" type="noConversion"/>
  <pageMargins left="0.25" right="0.25" top="0.4861111111111111" bottom="0.44444444444444442" header="0.3" footer="0.3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2"/>
  <sheetViews>
    <sheetView workbookViewId="0">
      <selection activeCell="A8" sqref="A8"/>
    </sheetView>
  </sheetViews>
  <sheetFormatPr defaultColWidth="8.81640625" defaultRowHeight="14.5"/>
  <sheetData>
    <row r="1" spans="1:5">
      <c r="A1" t="s">
        <v>129</v>
      </c>
      <c r="C1" t="s">
        <v>32</v>
      </c>
      <c r="E1" t="s">
        <v>74</v>
      </c>
    </row>
    <row r="2" spans="1:5">
      <c r="A2">
        <v>0.1</v>
      </c>
      <c r="C2" t="s">
        <v>130</v>
      </c>
      <c r="E2">
        <v>0.01</v>
      </c>
    </row>
    <row r="3" spans="1:5">
      <c r="A3">
        <v>0.12</v>
      </c>
      <c r="E3">
        <v>0.05</v>
      </c>
    </row>
    <row r="4" spans="1:5">
      <c r="A4">
        <v>0.22</v>
      </c>
      <c r="E4">
        <v>0.1</v>
      </c>
    </row>
    <row r="5" spans="1:5">
      <c r="A5">
        <v>0.24</v>
      </c>
      <c r="E5">
        <v>0.15</v>
      </c>
    </row>
    <row r="6" spans="1:5">
      <c r="A6">
        <v>0.32</v>
      </c>
      <c r="E6">
        <v>0.2</v>
      </c>
    </row>
    <row r="7" spans="1:5">
      <c r="A7">
        <v>0.35</v>
      </c>
      <c r="E7">
        <v>0.25</v>
      </c>
    </row>
    <row r="8" spans="1:5">
      <c r="A8">
        <v>0.37</v>
      </c>
      <c r="E8">
        <v>0.3</v>
      </c>
    </row>
    <row r="9" spans="1:5">
      <c r="E9">
        <v>0.35</v>
      </c>
    </row>
    <row r="10" spans="1:5">
      <c r="E10">
        <v>0.4</v>
      </c>
    </row>
    <row r="11" spans="1:5">
      <c r="E11">
        <v>0.45</v>
      </c>
    </row>
    <row r="12" spans="1:5">
      <c r="E12">
        <v>0.5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ff6752-b3a3-4f41-bc6b-95c8ed3300c8">
      <Terms xmlns="http://schemas.microsoft.com/office/infopath/2007/PartnerControls"/>
    </lcf76f155ced4ddcb4097134ff3c332f>
    <TaxCatchAll xmlns="369e2fea-1b83-4cb4-80ba-68fe5066a16c" xsi:nil="true"/>
    <Person xmlns="7bff6752-b3a3-4f41-bc6b-95c8ed3300c8">
      <UserInfo>
        <DisplayName/>
        <AccountId xsi:nil="true"/>
        <AccountType/>
      </UserInfo>
    </Person>
    <ContentCategoryTest2 xmlns="7bff6752-b3a3-4f41-bc6b-95c8ed3300c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3063CF72A81C4CAAA9D7E009C1EA36" ma:contentTypeVersion="21" ma:contentTypeDescription="Create a new document." ma:contentTypeScope="" ma:versionID="1c14e58dd2ad0c4881f7b0127fe7ece2">
  <xsd:schema xmlns:xsd="http://www.w3.org/2001/XMLSchema" xmlns:xs="http://www.w3.org/2001/XMLSchema" xmlns:p="http://schemas.microsoft.com/office/2006/metadata/properties" xmlns:ns2="7bff6752-b3a3-4f41-bc6b-95c8ed3300c8" xmlns:ns3="369e2fea-1b83-4cb4-80ba-68fe5066a16c" targetNamespace="http://schemas.microsoft.com/office/2006/metadata/properties" ma:root="true" ma:fieldsID="283cd7141a73463c754047fdef71c15a" ns2:_="" ns3:_="">
    <xsd:import namespace="7bff6752-b3a3-4f41-bc6b-95c8ed3300c8"/>
    <xsd:import namespace="369e2fea-1b83-4cb4-80ba-68fe5066a1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Person" minOccurs="0"/>
                <xsd:element ref="ns2:MediaServiceSearchProperties" minOccurs="0"/>
                <xsd:element ref="ns2:ContentCategoryTest2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ff6752-b3a3-4f41-bc6b-95c8ed3300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2555476-a84f-416f-a43d-1e8eb6c267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Person" ma:index="22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ntentCategoryTest2" ma:index="24" nillable="true" ma:displayName="Content Category" ma:format="Dropdown" ma:internalName="ContentCategoryTest2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ortgage"/>
                    <xsd:enumeration value="Home"/>
                    <xsd:enumeration value="Products"/>
                    <xsd:enumeration value="Master Your Money"/>
                    <xsd:enumeration value="Fear"/>
                    <xsd:enumeration value="Investing"/>
                    <xsd:enumeration value="Contract"/>
                    <xsd:enumeration value="Peer Coaching"/>
                    <xsd:enumeration value="CKA"/>
                    <xsd:enumeration value="RBI Center"/>
                    <xsd:enumeration value="Grant Award"/>
                  </xsd:restriction>
                </xsd:simpleType>
              </xsd:element>
            </xsd:sequence>
          </xsd:extension>
        </xsd:complexContent>
      </xsd:complex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9e2fea-1b83-4cb4-80ba-68fe5066a16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7e258e7-8eea-4b90-882a-148beb8e0281}" ma:internalName="TaxCatchAll" ma:showField="CatchAllData" ma:web="369e2fea-1b83-4cb4-80ba-68fe5066a1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D2EE6D-2519-4EB8-86BD-9B0B9B8C8F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F2D2A9-FD95-4F70-B2DE-201F3D787684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documentManagement/types"/>
    <ds:schemaRef ds:uri="369e2fea-1b83-4cb4-80ba-68fe5066a16c"/>
    <ds:schemaRef ds:uri="http://www.w3.org/XML/1998/namespace"/>
    <ds:schemaRef ds:uri="http://schemas.microsoft.com/office/infopath/2007/PartnerControls"/>
    <ds:schemaRef ds:uri="7bff6752-b3a3-4f41-bc6b-95c8ed3300c8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2E5EF80-49F9-4BFA-8E78-690E48FB9F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ff6752-b3a3-4f41-bc6b-95c8ed3300c8"/>
    <ds:schemaRef ds:uri="369e2fea-1b83-4cb4-80ba-68fe5066a1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Profile Input</vt:lpstr>
      <vt:lpstr>Giving Plan</vt:lpstr>
      <vt:lpstr>Growing Plan</vt:lpstr>
      <vt:lpstr>Owing Plan</vt:lpstr>
      <vt:lpstr>Living Plan</vt:lpstr>
      <vt:lpstr>LGOG Pie Diagram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Henegar, Justin</dc:creator>
  <cp:keywords/>
  <dc:description/>
  <cp:lastModifiedBy>Iris Klein</cp:lastModifiedBy>
  <cp:revision/>
  <cp:lastPrinted>2025-02-28T13:19:02Z</cp:lastPrinted>
  <dcterms:created xsi:type="dcterms:W3CDTF">2006-09-16T00:00:00Z</dcterms:created>
  <dcterms:modified xsi:type="dcterms:W3CDTF">2025-07-03T18:03:33Z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0x010100253063CF72A81C4CAAA9D7E009C1EA36</vt:lpwstr>
  </property>
  <property fmtid="{D5CDD505-2E9C-101B-9397-08002B2CF9AE}" pid="3" name="MediaServiceImageTags">
    <vt:lpwstr/>
  </property>
</Properties>
</file>